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5315" windowHeight="7965"/>
  </bookViews>
  <sheets>
    <sheet name="SURVEY SUMMARY" sheetId="1" r:id="rId1"/>
    <sheet name="DATA" sheetId="4" r:id="rId2"/>
    <sheet name="METRICS" sheetId="6" r:id="rId3"/>
  </sheets>
  <definedNames>
    <definedName name="Abandoned_mines">DATA!$D$10:$D$32</definedName>
    <definedName name="Alderson">DATA!$F$10:$F$138</definedName>
    <definedName name="Algae_abundance">DATA!$F$3:$F$6</definedName>
    <definedName name="Algae_color">DATA!$E$3:$E$7</definedName>
    <definedName name="Algae_texture">DATA!$G$3:$G$6</definedName>
    <definedName name="Algaecolor">DATA!$E$3:$E$7</definedName>
    <definedName name="B" localSheetId="1">DATA!$F$14</definedName>
    <definedName name="Clear">'SURVEY SUMMARY'!$D$25</definedName>
    <definedName name="D" localSheetId="1">DATA!$F$73</definedName>
    <definedName name="E" localSheetId="1">DATA!$F$78</definedName>
    <definedName name="Foam">DATA!$I$3:$I$6</definedName>
    <definedName name="G" localSheetId="1">DATA!$F$94</definedName>
    <definedName name="Habitat">DATA!$C$13:$C$14</definedName>
    <definedName name="Habitat_R_L">DATA!$D$11:$D$14</definedName>
    <definedName name="I">DATA!$F$10:$F$13</definedName>
    <definedName name="Integrity">DATA!$K$3:$K$6</definedName>
    <definedName name="K" localSheetId="1">DATA!$F$123</definedName>
    <definedName name="L">DATA!$E$10:$E$13</definedName>
    <definedName name="Level">DATA!$L$3:$L$5</definedName>
    <definedName name="M" localSheetId="1">DATA!$F$19</definedName>
    <definedName name="Macroinvertebrates">DATA!$M$2:$M$112</definedName>
    <definedName name="N" localSheetId="1">DATA!$F$42</definedName>
    <definedName name="None">DATA!$D$3:$D$8</definedName>
    <definedName name="O" localSheetId="1">DATA!$F$50</definedName>
    <definedName name="P" localSheetId="1">DATA!$F$56</definedName>
    <definedName name="Sediment_color">DATA!$H$3:$H$7</definedName>
    <definedName name="Shade">DATA!$J$3:$J$6</definedName>
    <definedName name="T" localSheetId="1">DATA!$F$98</definedName>
    <definedName name="V" localSheetId="1">DATA!$F$100</definedName>
    <definedName name="W">DATA!$C$10:$C$12</definedName>
    <definedName name="Water_clarity">DATA!$B$3:$B$6</definedName>
    <definedName name="Water_color">DATA!$C$3:$C$7</definedName>
    <definedName name="Water_odor">DATA!$D$3:$D$8</definedName>
    <definedName name="WV_Basins">DATA!$A$3:$A$31</definedName>
    <definedName name="WV_Counties">DATA!$B$10:$B$64</definedName>
  </definedNames>
  <calcPr calcId="145621"/>
</workbook>
</file>

<file path=xl/calcChain.xml><?xml version="1.0" encoding="utf-8"?>
<calcChain xmlns="http://schemas.openxmlformats.org/spreadsheetml/2006/main">
  <c r="C32" i="6" l="1"/>
  <c r="C31" i="6" l="1"/>
  <c r="D31" i="6" s="1"/>
  <c r="E40" i="1" s="1"/>
  <c r="J29" i="6"/>
  <c r="C36" i="6" s="1"/>
  <c r="H41" i="1" s="1"/>
  <c r="K28" i="6"/>
  <c r="F28" i="6"/>
  <c r="K27" i="6"/>
  <c r="F27" i="6"/>
  <c r="K26" i="6"/>
  <c r="F26" i="6"/>
  <c r="K25" i="6"/>
  <c r="F25" i="6"/>
  <c r="K24" i="6"/>
  <c r="F24" i="6"/>
  <c r="K23" i="6"/>
  <c r="F23" i="6"/>
  <c r="K22" i="6"/>
  <c r="F22" i="6"/>
  <c r="K20" i="6"/>
  <c r="F20" i="6"/>
  <c r="K19" i="6"/>
  <c r="F19" i="6"/>
  <c r="K18" i="6"/>
  <c r="F18" i="6"/>
  <c r="K17" i="6"/>
  <c r="F17" i="6"/>
  <c r="K16" i="6"/>
  <c r="F16" i="6"/>
  <c r="K15" i="6"/>
  <c r="F15" i="6"/>
  <c r="K14" i="6"/>
  <c r="F14" i="6"/>
  <c r="K13" i="6"/>
  <c r="F13" i="6"/>
  <c r="K12" i="6"/>
  <c r="F12" i="6"/>
  <c r="K11" i="6"/>
  <c r="F11" i="6"/>
  <c r="K10" i="6"/>
  <c r="F10" i="6"/>
  <c r="K9" i="6"/>
  <c r="F9" i="6"/>
  <c r="K8" i="6"/>
  <c r="F8" i="6"/>
  <c r="K7" i="6"/>
  <c r="F7" i="6"/>
  <c r="K6" i="6"/>
  <c r="F6" i="6"/>
  <c r="K5" i="6"/>
  <c r="F5" i="6"/>
  <c r="K4" i="6"/>
  <c r="F4" i="6"/>
  <c r="K3" i="6"/>
  <c r="F3" i="6"/>
  <c r="F29" i="6" s="1"/>
  <c r="D40" i="1" l="1"/>
  <c r="D41" i="1"/>
  <c r="C33" i="6"/>
  <c r="H40" i="1" s="1"/>
  <c r="E36" i="6"/>
  <c r="D36" i="6"/>
  <c r="I41" i="1" s="1"/>
  <c r="E31" i="6"/>
  <c r="C35" i="6"/>
  <c r="H42" i="1" s="1"/>
  <c r="C34" i="6"/>
  <c r="D42" i="1" s="1"/>
  <c r="M43" i="1"/>
  <c r="N43" i="1"/>
  <c r="E34" i="6" l="1"/>
  <c r="D34" i="6"/>
  <c r="E42" i="1" s="1"/>
  <c r="D33" i="6"/>
  <c r="I40" i="1" s="1"/>
  <c r="E33" i="6"/>
  <c r="D35" i="6"/>
  <c r="I42" i="1" s="1"/>
  <c r="E35" i="6"/>
  <c r="E32" i="6"/>
  <c r="D32" i="6"/>
  <c r="E37" i="6" l="1"/>
  <c r="E38" i="6" s="1"/>
  <c r="C37" i="6"/>
  <c r="E41" i="1"/>
  <c r="H17" i="1"/>
  <c r="G18" i="1" s="1"/>
  <c r="C38" i="6" l="1"/>
  <c r="H43" i="1" s="1"/>
  <c r="D43" i="1"/>
  <c r="H31" i="1"/>
  <c r="H32" i="1" s="1"/>
</calcChain>
</file>

<file path=xl/comments1.xml><?xml version="1.0" encoding="utf-8"?>
<comments xmlns="http://schemas.openxmlformats.org/spreadsheetml/2006/main">
  <authors>
    <author>tcraddock</author>
    <author>Tim and Michelle</author>
    <author>TimC</author>
  </authors>
  <commentList>
    <comment ref="B1" authorId="0">
      <text>
        <r>
          <rPr>
            <sz val="10"/>
            <color indexed="81"/>
            <rFont val="Arial Narrow"/>
            <family val="2"/>
          </rPr>
          <t xml:space="preserve">Complete this summary then save the file to your computer using an abbreviation of the stream name and date.  E-mail the file along with your photographs and any additional comments or information to the Citizen's Monitoring Coordinator at: timothy.d.craddock@wv.gov.  </t>
        </r>
        <r>
          <rPr>
            <u/>
            <sz val="10"/>
            <color indexed="81"/>
            <rFont val="Arial Narrow"/>
            <family val="2"/>
          </rPr>
          <t>Note</t>
        </r>
        <r>
          <rPr>
            <sz val="10"/>
            <color indexed="81"/>
            <rFont val="Arial Narrow"/>
            <family val="2"/>
          </rPr>
          <t>: Use the drop-down choices when available.</t>
        </r>
      </text>
    </comment>
    <comment ref="E9" authorId="1">
      <text>
        <r>
          <rPr>
            <sz val="9"/>
            <color indexed="81"/>
            <rFont val="Arial Narrow"/>
            <family val="2"/>
          </rPr>
          <t>Record your units (i.e. ppm, mg/L etc.) in this column</t>
        </r>
      </text>
    </comment>
    <comment ref="B18" authorId="1">
      <text>
        <r>
          <rPr>
            <sz val="9"/>
            <color indexed="81"/>
            <rFont val="Arial Narrow"/>
            <family val="2"/>
          </rPr>
          <t>List the results of additional analysis or provide comments.</t>
        </r>
      </text>
    </comment>
    <comment ref="C21" authorId="0">
      <text>
        <r>
          <rPr>
            <sz val="8"/>
            <color indexed="81"/>
            <rFont val="Tahoma"/>
            <family val="2"/>
          </rPr>
          <t>Wetted width</t>
        </r>
      </text>
    </comment>
    <comment ref="D21" authorId="0">
      <text>
        <r>
          <rPr>
            <sz val="8"/>
            <color indexed="81"/>
            <rFont val="Tahoma"/>
            <family val="2"/>
          </rPr>
          <t>Depth (feet)</t>
        </r>
      </text>
    </comment>
    <comment ref="H21" authorId="2">
      <text>
        <r>
          <rPr>
            <sz val="10"/>
            <color indexed="81"/>
            <rFont val="Arial Narrow"/>
            <family val="2"/>
          </rPr>
          <t>Enter numbers only for your habitat assessment: (1 - 20) or (1 - 10) for left and right sides.</t>
        </r>
      </text>
    </comment>
    <comment ref="B38" authorId="0">
      <text>
        <r>
          <rPr>
            <sz val="8"/>
            <color indexed="81"/>
            <rFont val="Tahoma"/>
            <family val="2"/>
          </rPr>
          <t>Use the level-2 spreadsheet provided here under the METRIC tab to calculate the values.  These will be automatically inserted.</t>
        </r>
      </text>
    </comment>
    <comment ref="B45" authorId="0">
      <text>
        <r>
          <rPr>
            <sz val="9"/>
            <color indexed="81"/>
            <rFont val="Arial Narrow"/>
            <family val="2"/>
          </rPr>
          <t>List the land uses that you suspect are having an impact on your station.  Rate the impact (</t>
        </r>
        <r>
          <rPr>
            <b/>
            <sz val="9"/>
            <color indexed="81"/>
            <rFont val="Arial Narrow"/>
            <family val="2"/>
          </rPr>
          <t>I</t>
        </r>
        <r>
          <rPr>
            <sz val="9"/>
            <color indexed="81"/>
            <rFont val="Arial Narrow"/>
            <family val="2"/>
          </rPr>
          <t>) as low (1), moderate (2) or high and also provide the approximate location (</t>
        </r>
        <r>
          <rPr>
            <b/>
            <sz val="9"/>
            <color indexed="81"/>
            <rFont val="Arial Narrow"/>
            <family val="2"/>
          </rPr>
          <t>L</t>
        </r>
        <r>
          <rPr>
            <sz val="9"/>
            <color indexed="81"/>
            <rFont val="Arial Narrow"/>
            <family val="2"/>
          </rPr>
          <t>) as (S) streamside, (M) within 1/4 mile, or (W) in the watershed.</t>
        </r>
      </text>
    </comment>
  </commentList>
</comments>
</file>

<file path=xl/comments2.xml><?xml version="1.0" encoding="utf-8"?>
<comments xmlns="http://schemas.openxmlformats.org/spreadsheetml/2006/main">
  <authors>
    <author>tcraddock</author>
  </authors>
  <commentList>
    <comment ref="D2" authorId="0">
      <text>
        <r>
          <rPr>
            <u/>
            <sz val="9"/>
            <color indexed="81"/>
            <rFont val="Arial Narrow"/>
            <family val="2"/>
          </rPr>
          <t>Note</t>
        </r>
        <r>
          <rPr>
            <sz val="9"/>
            <color indexed="81"/>
            <rFont val="Arial Narrow"/>
            <family val="2"/>
          </rPr>
          <t>: The cells (</t>
        </r>
        <r>
          <rPr>
            <b/>
            <sz val="9"/>
            <color indexed="81"/>
            <rFont val="Arial Narrow"/>
            <family val="2"/>
          </rPr>
          <t>both shaded and unshaded</t>
        </r>
        <r>
          <rPr>
            <sz val="9"/>
            <color indexed="81"/>
            <rFont val="Arial Narrow"/>
            <family val="2"/>
          </rPr>
          <t>) have minimum and maximum values.  You will receive an error message when you enter numbers not within the expected range.</t>
        </r>
      </text>
    </comment>
    <comment ref="B3" authorId="0">
      <text>
        <r>
          <rPr>
            <sz val="9"/>
            <color indexed="81"/>
            <rFont val="Arial Narrow"/>
            <family val="2"/>
          </rPr>
          <t xml:space="preserve">Ameletidae, Baetidae, Siphlonuridae </t>
        </r>
      </text>
    </comment>
    <comment ref="B7" authorId="0">
      <text>
        <r>
          <rPr>
            <sz val="9"/>
            <color indexed="81"/>
            <rFont val="Arial Narrow"/>
            <family val="2"/>
          </rPr>
          <t xml:space="preserve">Caenidae, Tricorythidae </t>
        </r>
      </text>
    </comment>
    <comment ref="G7" authorId="0">
      <text>
        <r>
          <rPr>
            <sz val="9"/>
            <color indexed="81"/>
            <rFont val="Arial Narrow"/>
            <family val="2"/>
          </rPr>
          <t>Dytiscidae,  Haliplidae, Hydrophilidae etc.</t>
        </r>
      </text>
    </comment>
    <comment ref="G8" authorId="0">
      <text>
        <r>
          <rPr>
            <sz val="9"/>
            <color indexed="81"/>
            <rFont val="Arial Narrow"/>
            <family val="2"/>
          </rPr>
          <t>Corixidae, Notonectidae, Belostomatidae, Hydrometridae, Nepidae</t>
        </r>
      </text>
    </comment>
    <comment ref="B9" authorId="0">
      <text>
        <r>
          <rPr>
            <sz val="9"/>
            <color indexed="81"/>
            <rFont val="Arial Narrow"/>
            <family val="2"/>
          </rPr>
          <t>Beatiscidae, Ephemeridae, Potamanthidae</t>
        </r>
      </text>
    </comment>
    <comment ref="B10" authorId="0">
      <text>
        <r>
          <rPr>
            <sz val="9"/>
            <color indexed="81"/>
            <rFont val="Arial Narrow"/>
            <family val="2"/>
          </rPr>
          <t>Chloroperlidae, Perlidae, Perlodidae</t>
        </r>
      </text>
    </comment>
    <comment ref="B11" authorId="0">
      <text>
        <r>
          <rPr>
            <sz val="9"/>
            <color indexed="81"/>
            <rFont val="Arial Narrow"/>
            <family val="2"/>
          </rPr>
          <t xml:space="preserve">Capniidae, Leuctridae, Taeniopterygidae </t>
        </r>
      </text>
    </comment>
    <comment ref="B15" authorId="0">
      <text>
        <r>
          <rPr>
            <sz val="9"/>
            <color indexed="81"/>
            <rFont val="Arial Narrow"/>
            <family val="2"/>
          </rPr>
          <t>Brachycentridae, Glossosomatidae, Helicopsychidae, Lepidostomatidae, Leptoceridae, Limnephilidae, Molannidae, Phryganeidae, Uenoidae  etc.</t>
        </r>
      </text>
    </comment>
    <comment ref="B16" authorId="0">
      <text>
        <r>
          <rPr>
            <sz val="9"/>
            <color indexed="81"/>
            <rFont val="Arial Narrow"/>
            <family val="2"/>
          </rPr>
          <t xml:space="preserve">Philopotamidae, Polycentropodidae, Psychomiidae </t>
        </r>
      </text>
    </comment>
    <comment ref="B19" authorId="0">
      <text>
        <r>
          <rPr>
            <sz val="9"/>
            <color indexed="81"/>
            <rFont val="Arial Narrow"/>
            <family val="2"/>
          </rPr>
          <t xml:space="preserve">Aeshnidae, Cordulegastridae, Gomphidae, Libellulidae </t>
        </r>
      </text>
    </comment>
    <comment ref="G19" authorId="0">
      <text>
        <r>
          <rPr>
            <sz val="9"/>
            <color indexed="81"/>
            <rFont val="Arial Narrow"/>
            <family val="2"/>
          </rPr>
          <t>Culicidae, Muscidae, Syrphidae, Psychodidae, Ptychopteridae, Stratiomyidae etc</t>
        </r>
      </text>
    </comment>
    <comment ref="B20" authorId="0">
      <text>
        <r>
          <rPr>
            <sz val="9"/>
            <color indexed="81"/>
            <rFont val="Arial Narrow"/>
            <family val="2"/>
          </rPr>
          <t>Calopterygidae, Coenagrionidae, Lestidae</t>
        </r>
      </text>
    </comment>
    <comment ref="G25" authorId="0">
      <text>
        <r>
          <rPr>
            <sz val="9"/>
            <color indexed="81"/>
            <rFont val="Arial Narrow"/>
            <family val="2"/>
          </rPr>
          <t>Bithyniidae, Hydrobiidae, Pleuroceridae, Viviparidae</t>
        </r>
      </text>
    </comment>
    <comment ref="B26" authorId="0">
      <text>
        <r>
          <rPr>
            <sz val="9"/>
            <color indexed="81"/>
            <rFont val="Arial Narrow"/>
            <family val="2"/>
          </rPr>
          <t>Oligochaeta,, Nematoda, Nematomorpha etc</t>
        </r>
      </text>
    </comment>
    <comment ref="G26" authorId="0">
      <text>
        <r>
          <rPr>
            <sz val="9"/>
            <color indexed="81"/>
            <rFont val="Arial Narrow"/>
            <family val="2"/>
          </rPr>
          <t>Ancylidae, Planorbidae, Physidae</t>
        </r>
      </text>
    </comment>
    <comment ref="G27" authorId="0">
      <text>
        <r>
          <rPr>
            <sz val="8"/>
            <color indexed="81"/>
            <rFont val="Arial Narrow"/>
            <family val="2"/>
          </rPr>
          <t xml:space="preserve">Misc kinds such as Sprintails, Spongillaflies etc.  </t>
        </r>
        <r>
          <rPr>
            <u/>
            <sz val="8"/>
            <color indexed="81"/>
            <rFont val="Arial Narrow"/>
            <family val="2"/>
          </rPr>
          <t>Note</t>
        </r>
        <r>
          <rPr>
            <sz val="8"/>
            <color indexed="81"/>
            <rFont val="Arial Narrow"/>
            <family val="2"/>
          </rPr>
          <t>: These are rarely collected.</t>
        </r>
      </text>
    </comment>
    <comment ref="J27" authorId="0">
      <text>
        <r>
          <rPr>
            <sz val="8"/>
            <color indexed="81"/>
            <rFont val="Arial Narrow"/>
            <family val="2"/>
          </rPr>
          <t>Enter the tolerance values if it is known.</t>
        </r>
      </text>
    </comment>
    <comment ref="E31" authorId="0">
      <text>
        <r>
          <rPr>
            <sz val="8"/>
            <color indexed="81"/>
            <rFont val="Tahoma"/>
            <family val="2"/>
          </rPr>
          <t>Points are determined from BSV's</t>
        </r>
      </text>
    </comment>
    <comment ref="F37" authorId="0">
      <text>
        <r>
          <rPr>
            <sz val="8"/>
            <color indexed="81"/>
            <rFont val="Tahoma"/>
            <family val="2"/>
          </rPr>
          <t>Best standard values</t>
        </r>
      </text>
    </comment>
    <comment ref="E38" authorId="0">
      <text>
        <r>
          <rPr>
            <sz val="8"/>
            <color indexed="81"/>
            <rFont val="Tahoma"/>
            <family val="2"/>
          </rPr>
          <t>&gt; 85 Optimal, 85-70 Suboptimal, 69-50, Marginal &lt; 50 Poor</t>
        </r>
      </text>
    </comment>
  </commentList>
</comments>
</file>

<file path=xl/sharedStrings.xml><?xml version="1.0" encoding="utf-8"?>
<sst xmlns="http://schemas.openxmlformats.org/spreadsheetml/2006/main" count="499" uniqueCount="436">
  <si>
    <t>Stream</t>
  </si>
  <si>
    <t>Monitoring group</t>
  </si>
  <si>
    <t>Basin</t>
  </si>
  <si>
    <t>Latitude</t>
  </si>
  <si>
    <t>Longitude</t>
  </si>
  <si>
    <t>Directions</t>
  </si>
  <si>
    <t>Date</t>
  </si>
  <si>
    <t>Station code</t>
  </si>
  <si>
    <t>RR-miles</t>
  </si>
  <si>
    <t>Start-time</t>
  </si>
  <si>
    <t>Temperature</t>
  </si>
  <si>
    <t>pH</t>
  </si>
  <si>
    <t>Dissolved oxygen</t>
  </si>
  <si>
    <t>Conductivity</t>
  </si>
  <si>
    <t>Nitrite/nitrate</t>
  </si>
  <si>
    <t>Alkalinity</t>
  </si>
  <si>
    <t>Turbidity</t>
  </si>
  <si>
    <t>Bacteria</t>
  </si>
  <si>
    <t>Riffle</t>
  </si>
  <si>
    <t>Run</t>
  </si>
  <si>
    <t>Discharge</t>
  </si>
  <si>
    <t>(cfs)</t>
  </si>
  <si>
    <t>Level</t>
  </si>
  <si>
    <t>Sand</t>
  </si>
  <si>
    <t>Fine gravel</t>
  </si>
  <si>
    <t>Coarse gravel</t>
  </si>
  <si>
    <t>Cobble</t>
  </si>
  <si>
    <t>Boulder</t>
  </si>
  <si>
    <t>Bedrock</t>
  </si>
  <si>
    <t>Woody debris</t>
  </si>
  <si>
    <t>Count</t>
  </si>
  <si>
    <t>Water clarity</t>
  </si>
  <si>
    <t>Water color</t>
  </si>
  <si>
    <t>Water odor</t>
  </si>
  <si>
    <t>Algae color</t>
  </si>
  <si>
    <t>Algae abundance</t>
  </si>
  <si>
    <t>Channel shade</t>
  </si>
  <si>
    <t>Surface foam</t>
  </si>
  <si>
    <t>Sediment deposition</t>
  </si>
  <si>
    <t>Embeddedness</t>
  </si>
  <si>
    <t>Bank stability</t>
  </si>
  <si>
    <t>Riparian buffer width</t>
  </si>
  <si>
    <t>Points</t>
  </si>
  <si>
    <t>Total Taxa</t>
  </si>
  <si>
    <t>EPT Taxa</t>
  </si>
  <si>
    <t>Biotic Index</t>
  </si>
  <si>
    <t>Value</t>
  </si>
  <si>
    <t>Integrity</t>
  </si>
  <si>
    <t>Other</t>
  </si>
  <si>
    <t>(I)</t>
  </si>
  <si>
    <t>(L)</t>
  </si>
  <si>
    <t>Land use</t>
  </si>
  <si>
    <t>Greenbrier River</t>
  </si>
  <si>
    <t>Clear</t>
  </si>
  <si>
    <t>Murky</t>
  </si>
  <si>
    <t>Muddy</t>
  </si>
  <si>
    <t>None</t>
  </si>
  <si>
    <t>Brown</t>
  </si>
  <si>
    <t>Orange/red</t>
  </si>
  <si>
    <t>White/gray</t>
  </si>
  <si>
    <t>Black</t>
  </si>
  <si>
    <t>Musty</t>
  </si>
  <si>
    <t>Organic</t>
  </si>
  <si>
    <t>Fishy</t>
  </si>
  <si>
    <t>Rotten egg</t>
  </si>
  <si>
    <t>Chemical</t>
  </si>
  <si>
    <t>Light green</t>
  </si>
  <si>
    <t>Dark green</t>
  </si>
  <si>
    <t>Combination</t>
  </si>
  <si>
    <t>Scattered</t>
  </si>
  <si>
    <t>Moderate</t>
  </si>
  <si>
    <t>Heavy</t>
  </si>
  <si>
    <t>Algae (abn)</t>
  </si>
  <si>
    <t>Algae texture</t>
  </si>
  <si>
    <t>Even coat</t>
  </si>
  <si>
    <t>Hairy</t>
  </si>
  <si>
    <t>Matted</t>
  </si>
  <si>
    <t>Sediment color</t>
  </si>
  <si>
    <t>Foam</t>
  </si>
  <si>
    <t>Slight</t>
  </si>
  <si>
    <t>Shade</t>
  </si>
  <si>
    <t>Excellent</t>
  </si>
  <si>
    <t>Good</t>
  </si>
  <si>
    <t>Marginal</t>
  </si>
  <si>
    <t>Poor</t>
  </si>
  <si>
    <t>Optimal</t>
  </si>
  <si>
    <t>Suboptimal</t>
  </si>
  <si>
    <t>Low</t>
  </si>
  <si>
    <t>Normal</t>
  </si>
  <si>
    <t>High</t>
  </si>
  <si>
    <t>Water level</t>
  </si>
  <si>
    <t>North Branch Potomac</t>
  </si>
  <si>
    <t>South Branch Potomac</t>
  </si>
  <si>
    <t>Tygart Valley River</t>
  </si>
  <si>
    <t>Youghiagheny River</t>
  </si>
  <si>
    <t>Upper New River</t>
  </si>
  <si>
    <t>Lower New River</t>
  </si>
  <si>
    <t>Potomac Direct Drains</t>
  </si>
  <si>
    <t>Shenandoah River</t>
  </si>
  <si>
    <t>Cacapon River</t>
  </si>
  <si>
    <t>Monongahela River</t>
  </si>
  <si>
    <t>Cheat River</t>
  </si>
  <si>
    <t>West Fork River</t>
  </si>
  <si>
    <t>Dunkard Creek</t>
  </si>
  <si>
    <t>Upper Ohio River</t>
  </si>
  <si>
    <t>Middle Ohio River</t>
  </si>
  <si>
    <t>Lower Ohio River</t>
  </si>
  <si>
    <t>Upper Kanawha River</t>
  </si>
  <si>
    <t>Little Kanawha River</t>
  </si>
  <si>
    <t>Lower Kanawha River</t>
  </si>
  <si>
    <t>Elk River</t>
  </si>
  <si>
    <t>Gauley River</t>
  </si>
  <si>
    <t>Coal River</t>
  </si>
  <si>
    <t>Tug Fork River</t>
  </si>
  <si>
    <t>Big Sandy River</t>
  </si>
  <si>
    <t>James River</t>
  </si>
  <si>
    <t>Upper Guyandotte River</t>
  </si>
  <si>
    <t>Lower Guyandotte River</t>
  </si>
  <si>
    <t>Twelvepole Creek</t>
  </si>
  <si>
    <t>µs/cm</t>
  </si>
  <si>
    <t>C</t>
  </si>
  <si>
    <t>Totals</t>
  </si>
  <si>
    <t>Hancock</t>
  </si>
  <si>
    <t>Pendleton</t>
  </si>
  <si>
    <t>Brooke</t>
  </si>
  <si>
    <t>Ohio</t>
  </si>
  <si>
    <t>Upshur</t>
  </si>
  <si>
    <t>Lewis</t>
  </si>
  <si>
    <t>Marshall</t>
  </si>
  <si>
    <t>Gilmer</t>
  </si>
  <si>
    <t>Ritchie</t>
  </si>
  <si>
    <t>Wetzel</t>
  </si>
  <si>
    <t>Wood</t>
  </si>
  <si>
    <t>Wirt</t>
  </si>
  <si>
    <t>Monongalia</t>
  </si>
  <si>
    <t>Calhoun</t>
  </si>
  <si>
    <t>Preston</t>
  </si>
  <si>
    <t>Roan</t>
  </si>
  <si>
    <t>Jackson</t>
  </si>
  <si>
    <t>Marion</t>
  </si>
  <si>
    <t>Nicholas</t>
  </si>
  <si>
    <t>Clay</t>
  </si>
  <si>
    <t>Taylor</t>
  </si>
  <si>
    <t>Braxton</t>
  </si>
  <si>
    <t>Webster</t>
  </si>
  <si>
    <t>Tyler</t>
  </si>
  <si>
    <t>Pocahontas</t>
  </si>
  <si>
    <t>Pleasants</t>
  </si>
  <si>
    <t>Greenbrier</t>
  </si>
  <si>
    <t>Doddridge</t>
  </si>
  <si>
    <t>Fayette</t>
  </si>
  <si>
    <t>Harrison</t>
  </si>
  <si>
    <t>Kanawha</t>
  </si>
  <si>
    <t>Putnam</t>
  </si>
  <si>
    <t>Barbour</t>
  </si>
  <si>
    <t>Mason</t>
  </si>
  <si>
    <t>Cabell</t>
  </si>
  <si>
    <t>Tucker</t>
  </si>
  <si>
    <t>Wayne</t>
  </si>
  <si>
    <t>Lincoln</t>
  </si>
  <si>
    <t>Grant</t>
  </si>
  <si>
    <t>Boone</t>
  </si>
  <si>
    <t>Raleigh</t>
  </si>
  <si>
    <t>Hardy</t>
  </si>
  <si>
    <t>Summers</t>
  </si>
  <si>
    <t>Monroe</t>
  </si>
  <si>
    <t>Mineral</t>
  </si>
  <si>
    <t>Mercer</t>
  </si>
  <si>
    <t>Wyoming</t>
  </si>
  <si>
    <t>Hampshire</t>
  </si>
  <si>
    <t>Logan</t>
  </si>
  <si>
    <t>Morgan</t>
  </si>
  <si>
    <t>Mingo</t>
  </si>
  <si>
    <t>Berkeley</t>
  </si>
  <si>
    <t>McDowell</t>
  </si>
  <si>
    <t>Jefferson</t>
  </si>
  <si>
    <t>TDS</t>
  </si>
  <si>
    <t>Silt/clay</t>
  </si>
  <si>
    <t>(W)</t>
  </si>
  <si>
    <t>Bankfull</t>
  </si>
  <si>
    <t>Wetted</t>
  </si>
  <si>
    <t>Additional comments</t>
  </si>
  <si>
    <t>Randolph</t>
  </si>
  <si>
    <t>Metrics</t>
  </si>
  <si>
    <t>Watersheds</t>
  </si>
  <si>
    <t>Counties</t>
  </si>
  <si>
    <t>Right</t>
  </si>
  <si>
    <t>Left</t>
  </si>
  <si>
    <t>Streambed composition</t>
  </si>
  <si>
    <t>Water chemistry</t>
  </si>
  <si>
    <t>Physical conditions</t>
  </si>
  <si>
    <t>EPHEMEROPTERA</t>
  </si>
  <si>
    <t>Macroinvertebrates</t>
  </si>
  <si>
    <t>PLECOPTERA</t>
  </si>
  <si>
    <t>TRICHOPTERA</t>
  </si>
  <si>
    <t>ODONATA</t>
  </si>
  <si>
    <t>COLEOPTERA</t>
  </si>
  <si>
    <t>HEMIPTERA</t>
  </si>
  <si>
    <t>MEGALOPTERA</t>
  </si>
  <si>
    <t>DIPTERA</t>
  </si>
  <si>
    <t>MISC</t>
  </si>
  <si>
    <t>CRUSTACEA</t>
  </si>
  <si>
    <t>ANNELIDA</t>
  </si>
  <si>
    <t xml:space="preserve">TURBELLARIA </t>
  </si>
  <si>
    <t>BIVALVIA</t>
  </si>
  <si>
    <t>GASTROPODA</t>
  </si>
  <si>
    <t>Sediment odor</t>
  </si>
  <si>
    <t>Physical/habitat condition comments</t>
  </si>
  <si>
    <t>% Tolerant</t>
  </si>
  <si>
    <t>% EPT Abundance</t>
  </si>
  <si>
    <t>% Dominance</t>
  </si>
  <si>
    <t>Degrees</t>
  </si>
  <si>
    <t>Minutes</t>
  </si>
  <si>
    <t>Seconds</t>
  </si>
  <si>
    <t>Habitat  Assessment</t>
  </si>
  <si>
    <t>Habitat Integrity</t>
  </si>
  <si>
    <t>Habitat Score</t>
  </si>
  <si>
    <t>Stream Score</t>
  </si>
  <si>
    <t>Stream Integrity</t>
  </si>
  <si>
    <t>Bank veg. protection</t>
  </si>
  <si>
    <t>County</t>
  </si>
  <si>
    <t>Units</t>
  </si>
  <si>
    <t>Habitat</t>
  </si>
  <si>
    <t>Habitat (L/R)</t>
  </si>
  <si>
    <t>ppm</t>
  </si>
  <si>
    <t>mg/L</t>
  </si>
  <si>
    <t>%</t>
  </si>
  <si>
    <t>NTU</t>
  </si>
  <si>
    <t>JTU</t>
  </si>
  <si>
    <t>F</t>
  </si>
  <si>
    <t>CFU</t>
  </si>
  <si>
    <t>Abandoned mines</t>
  </si>
  <si>
    <t>MTM</t>
  </si>
  <si>
    <t>Deep mining</t>
  </si>
  <si>
    <t>Logging</t>
  </si>
  <si>
    <t>Oil and Gas</t>
  </si>
  <si>
    <t>Single family homes</t>
  </si>
  <si>
    <t>Subdivisions</t>
  </si>
  <si>
    <t>Urban</t>
  </si>
  <si>
    <t>Industrial</t>
  </si>
  <si>
    <t>Pavel roads</t>
  </si>
  <si>
    <t>Unpaved roads</t>
  </si>
  <si>
    <t>Parking lots</t>
  </si>
  <si>
    <t>Bridges</t>
  </si>
  <si>
    <t xml:space="preserve">Pasture </t>
  </si>
  <si>
    <t>Cropland</t>
  </si>
  <si>
    <t>Intensive feedlots</t>
  </si>
  <si>
    <t>Recreation</t>
  </si>
  <si>
    <t>Parks</t>
  </si>
  <si>
    <t>Trails</t>
  </si>
  <si>
    <t>Other recreation</t>
  </si>
  <si>
    <t>Trash dumps</t>
  </si>
  <si>
    <t>Landfills</t>
  </si>
  <si>
    <t>Minnow mayflies</t>
  </si>
  <si>
    <t>Flatheaded mayfly</t>
  </si>
  <si>
    <t>Spiny-crawler mayfly</t>
  </si>
  <si>
    <t>Square-gilled mayflies</t>
  </si>
  <si>
    <t>Burrowing mayflies</t>
  </si>
  <si>
    <t>Armored mayfly</t>
  </si>
  <si>
    <t>Winter stoneflies</t>
  </si>
  <si>
    <t>Patterned stoneflies</t>
  </si>
  <si>
    <t>Little brown stonefly</t>
  </si>
  <si>
    <t>Roach-like stonefly</t>
  </si>
  <si>
    <t>Giant stonefly</t>
  </si>
  <si>
    <t>Case-building caddisflies</t>
  </si>
  <si>
    <t>Free-living caddisfly</t>
  </si>
  <si>
    <t>Common netspinner</t>
  </si>
  <si>
    <t>Darner dragonfly</t>
  </si>
  <si>
    <t>Clubtail dragonfly</t>
  </si>
  <si>
    <t>Skimmer dragonfly</t>
  </si>
  <si>
    <t>Narrow-wing damselfly</t>
  </si>
  <si>
    <t>Broad-wing damselfly</t>
  </si>
  <si>
    <t>Riffle beetle</t>
  </si>
  <si>
    <t>Long-toed beetle</t>
  </si>
  <si>
    <t>Water penny</t>
  </si>
  <si>
    <t>Whirligig beetle</t>
  </si>
  <si>
    <t>Crawling water beetle</t>
  </si>
  <si>
    <t>Predacious diving beetle</t>
  </si>
  <si>
    <t>Other beetles</t>
  </si>
  <si>
    <t>Giant water bug</t>
  </si>
  <si>
    <t>Water boatman</t>
  </si>
  <si>
    <t>Backswimmer</t>
  </si>
  <si>
    <t>Water measurer</t>
  </si>
  <si>
    <t>Water scorpion</t>
  </si>
  <si>
    <t>Other true bugs</t>
  </si>
  <si>
    <t>Hellgrammite</t>
  </si>
  <si>
    <t>Fishfly</t>
  </si>
  <si>
    <t>Alderfly</t>
  </si>
  <si>
    <t>Saddle-case caddifly</t>
  </si>
  <si>
    <t>Humpless-case caddifly</t>
  </si>
  <si>
    <t>Northern-case caddisfly</t>
  </si>
  <si>
    <t>Longhorn-case caddisfly</t>
  </si>
  <si>
    <t>Finger-net caddisfly</t>
  </si>
  <si>
    <t>Tube-net caddisfly</t>
  </si>
  <si>
    <t>Pool</t>
  </si>
  <si>
    <t>Biological conditions</t>
  </si>
  <si>
    <t>Non-biting midge</t>
  </si>
  <si>
    <t>Biting midge</t>
  </si>
  <si>
    <t>Watersnipe fly</t>
  </si>
  <si>
    <t>Crane fly</t>
  </si>
  <si>
    <t>Black fly</t>
  </si>
  <si>
    <t>Horse fly</t>
  </si>
  <si>
    <t>Dance fly</t>
  </si>
  <si>
    <t>Net-wing midge</t>
  </si>
  <si>
    <t>Dixid midge</t>
  </si>
  <si>
    <t>Other true flies</t>
  </si>
  <si>
    <t>Springtails</t>
  </si>
  <si>
    <t>Aquatic moth</t>
  </si>
  <si>
    <t>Spongilla flies</t>
  </si>
  <si>
    <t>Water mites</t>
  </si>
  <si>
    <t>Crayfish</t>
  </si>
  <si>
    <t>Scud/Sideswimmer</t>
  </si>
  <si>
    <t>Sowbug</t>
  </si>
  <si>
    <t>Shrimp</t>
  </si>
  <si>
    <t>Aquatic worm</t>
  </si>
  <si>
    <t>Leech</t>
  </si>
  <si>
    <t>Horsehair worm</t>
  </si>
  <si>
    <t>Flatworm</t>
  </si>
  <si>
    <t>Limpet</t>
  </si>
  <si>
    <t>Pouch snail</t>
  </si>
  <si>
    <t>Pebble snail</t>
  </si>
  <si>
    <t>Non-operculate snails</t>
  </si>
  <si>
    <t>Operculate snails</t>
  </si>
  <si>
    <t>Mussels</t>
  </si>
  <si>
    <t>Pea clam</t>
  </si>
  <si>
    <t>Asian clam</t>
  </si>
  <si>
    <t>Taxa</t>
  </si>
  <si>
    <t>streamside</t>
  </si>
  <si>
    <t>within 1/4 mile</t>
  </si>
  <si>
    <t>watershed</t>
  </si>
  <si>
    <t>Values</t>
  </si>
  <si>
    <t>NA</t>
  </si>
  <si>
    <t>Index</t>
  </si>
  <si>
    <t>Counts</t>
  </si>
  <si>
    <t>Total</t>
  </si>
  <si>
    <t>Number of</t>
  </si>
  <si>
    <t>Tolerance</t>
  </si>
  <si>
    <t>Kinds</t>
  </si>
  <si>
    <t>Score</t>
  </si>
  <si>
    <t xml:space="preserve"> Minnow mayflies</t>
  </si>
  <si>
    <t xml:space="preserve"> Riffle beetle</t>
  </si>
  <si>
    <t xml:space="preserve"> Brush-legged mayfly</t>
  </si>
  <si>
    <t xml:space="preserve"> Long-toed beetle</t>
  </si>
  <si>
    <t xml:space="preserve"> Flatheaded mayfly</t>
  </si>
  <si>
    <t xml:space="preserve"> Whirligig beetle</t>
  </si>
  <si>
    <t xml:space="preserve"> Spiny crawler mayfly</t>
  </si>
  <si>
    <t xml:space="preserve"> Water penny</t>
  </si>
  <si>
    <t xml:space="preserve"> Square-gilled mayflies</t>
  </si>
  <si>
    <t xml:space="preserve"> Other beetles</t>
  </si>
  <si>
    <t xml:space="preserve"> Prong-gilled mayfly</t>
  </si>
  <si>
    <t xml:space="preserve"> True bugs</t>
  </si>
  <si>
    <t xml:space="preserve"> Burrowing mayflies</t>
  </si>
  <si>
    <t xml:space="preserve"> Fishfly/Hellgrammite</t>
  </si>
  <si>
    <t xml:space="preserve"> Patterened stoneflies</t>
  </si>
  <si>
    <t xml:space="preserve"> Alderfly</t>
  </si>
  <si>
    <t xml:space="preserve"> Winter stoneflies</t>
  </si>
  <si>
    <t xml:space="preserve"> Non-biting midge</t>
  </si>
  <si>
    <t xml:space="preserve"> Little brown stonefly</t>
  </si>
  <si>
    <t xml:space="preserve"> Black fly</t>
  </si>
  <si>
    <t xml:space="preserve"> Roach-like stonefly</t>
  </si>
  <si>
    <t xml:space="preserve"> Crane fly</t>
  </si>
  <si>
    <t xml:space="preserve"> Giant stonefly</t>
  </si>
  <si>
    <t xml:space="preserve"> Watersnipe fly</t>
  </si>
  <si>
    <t xml:space="preserve"> Case-building caddisflies</t>
  </si>
  <si>
    <t xml:space="preserve"> Dance fly</t>
  </si>
  <si>
    <t xml:space="preserve"> Net-spinning caddisflies</t>
  </si>
  <si>
    <t xml:space="preserve"> Dixid midge</t>
  </si>
  <si>
    <t xml:space="preserve"> Common netspinner</t>
  </si>
  <si>
    <t xml:space="preserve"> Net-wing midge</t>
  </si>
  <si>
    <t xml:space="preserve"> Free-living caddisfly</t>
  </si>
  <si>
    <t xml:space="preserve"> Horse fly</t>
  </si>
  <si>
    <t xml:space="preserve"> Dragonflies</t>
  </si>
  <si>
    <t xml:space="preserve"> Other fly larva</t>
  </si>
  <si>
    <t xml:space="preserve"> Damselflies</t>
  </si>
  <si>
    <t xml:space="preserve"> Aquatic moth</t>
  </si>
  <si>
    <t xml:space="preserve"> Crayfish</t>
  </si>
  <si>
    <t xml:space="preserve"> Pea clam</t>
  </si>
  <si>
    <t xml:space="preserve"> Scud/Sideswimmer</t>
  </si>
  <si>
    <t xml:space="preserve"> Asian clam</t>
  </si>
  <si>
    <t xml:space="preserve"> Aquatic sowbug</t>
  </si>
  <si>
    <t xml:space="preserve"> Mussel</t>
  </si>
  <si>
    <t xml:space="preserve"> Water mites</t>
  </si>
  <si>
    <t xml:space="preserve"> Operculate snails</t>
  </si>
  <si>
    <t xml:space="preserve"> Aquatic worms</t>
  </si>
  <si>
    <t xml:space="preserve"> Non-operculate snails</t>
  </si>
  <si>
    <t xml:space="preserve"> Leeches</t>
  </si>
  <si>
    <t xml:space="preserve"> Other invertebrates</t>
  </si>
  <si>
    <t xml:space="preserve"> Flatworms</t>
  </si>
  <si>
    <t>Results</t>
  </si>
  <si>
    <t>Point</t>
  </si>
  <si>
    <t>Total number collected</t>
  </si>
  <si>
    <t>Point scale</t>
  </si>
  <si>
    <t xml:space="preserve"> Total Taxa</t>
  </si>
  <si>
    <t>&gt; 18</t>
  </si>
  <si>
    <t xml:space="preserve"> EPT Taxa</t>
  </si>
  <si>
    <t>&gt; 10</t>
  </si>
  <si>
    <t>10 - 7</t>
  </si>
  <si>
    <t xml:space="preserve"> Biotic Index</t>
  </si>
  <si>
    <t>&lt; 3.5</t>
  </si>
  <si>
    <t>&gt; 6.5</t>
  </si>
  <si>
    <t xml:space="preserve"> % EPT Abundance</t>
  </si>
  <si>
    <t>&gt; 80</t>
  </si>
  <si>
    <t>59.9 - 40</t>
  </si>
  <si>
    <t>&lt; 40</t>
  </si>
  <si>
    <t xml:space="preserve"> % Dominance</t>
  </si>
  <si>
    <t>&lt; 10</t>
  </si>
  <si>
    <t xml:space="preserve"> % Tolerant</t>
  </si>
  <si>
    <t>&lt; 2</t>
  </si>
  <si>
    <t>2 - 10</t>
  </si>
  <si>
    <t>&gt; 20</t>
  </si>
  <si>
    <t>BSV</t>
  </si>
  <si>
    <t>Integrity Rating Scale</t>
  </si>
  <si>
    <t>Integrity rating</t>
  </si>
  <si>
    <t>Active construction</t>
  </si>
  <si>
    <r>
      <rPr>
        <b/>
        <sz val="9"/>
        <rFont val="Calibri"/>
        <family val="2"/>
      </rPr>
      <t>Non</t>
    </r>
    <r>
      <rPr>
        <sz val="9"/>
        <rFont val="Calibri"/>
        <family val="2"/>
      </rPr>
      <t>-</t>
    </r>
    <r>
      <rPr>
        <b/>
        <sz val="9"/>
        <rFont val="Calibri"/>
        <family val="2"/>
      </rPr>
      <t>Insect Groups</t>
    </r>
  </si>
  <si>
    <t>18 - 15</t>
  </si>
  <si>
    <t>14 - 11</t>
  </si>
  <si>
    <t>&lt; 7</t>
  </si>
  <si>
    <t>10 - 8</t>
  </si>
  <si>
    <t>7 - 5</t>
  </si>
  <si>
    <t>4 - 2</t>
  </si>
  <si>
    <t>3.5 - 4.5</t>
  </si>
  <si>
    <t>4.6 - 5.4</t>
  </si>
  <si>
    <t>5.5 - 6.5</t>
  </si>
  <si>
    <t>80 - 70</t>
  </si>
  <si>
    <t>69.9 - 60</t>
  </si>
  <si>
    <t>10 - 15</t>
  </si>
  <si>
    <t>15.1 - 25</t>
  </si>
  <si>
    <t>25.1 - 50</t>
  </si>
  <si>
    <t>&gt; 50</t>
  </si>
  <si>
    <t>10.1 - 15</t>
  </si>
  <si>
    <t>15.1 - 20</t>
  </si>
  <si>
    <t>&gt; 48</t>
  </si>
  <si>
    <t>48 - 36</t>
  </si>
  <si>
    <t>35 - 24</t>
  </si>
  <si>
    <t>&lt; 24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</si>
</sst>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
    <numFmt numFmtId="165" formatCode="0.0"/>
    <numFmt numFmtId="166" formatCode="h:mm;@"/>
    <numFmt numFmtId="167" formatCode="0;[Red]0"/>
  </numFmts>
  <fonts count="32" x14ac:knownFonts="1">
    <font>
      <sz val="11"/>
      <color theme="1"/>
      <name val="Calibri"/>
      <family val="2"/>
      <scheme val="minor"/>
    </font>
    <font>
      <sz val="10"/>
      <color indexed="81"/>
      <name val="Arial Narrow"/>
      <family val="2"/>
    </font>
    <font>
      <sz val="9"/>
      <color indexed="81"/>
      <name val="Arial Narrow"/>
      <family val="2"/>
    </font>
    <font>
      <b/>
      <sz val="9"/>
      <color indexed="81"/>
      <name val="Arial Narrow"/>
      <family val="2"/>
    </font>
    <font>
      <sz val="9"/>
      <name val="Arial Narrow"/>
      <family val="2"/>
    </font>
    <font>
      <b/>
      <sz val="9"/>
      <name val="Arial Narrow"/>
      <family val="2"/>
    </font>
    <font>
      <u/>
      <sz val="10"/>
      <color indexed="81"/>
      <name val="Arial Narrow"/>
      <family val="2"/>
    </font>
    <font>
      <u/>
      <sz val="11"/>
      <color theme="10"/>
      <name val="Calibri"/>
      <family val="2"/>
    </font>
    <font>
      <b/>
      <sz val="9"/>
      <color theme="1"/>
      <name val="Arial Narrow"/>
      <family val="2"/>
    </font>
    <font>
      <u/>
      <sz val="9"/>
      <color theme="9" tint="-0.499984740745262"/>
      <name val="Arial Narrow"/>
      <family val="2"/>
    </font>
    <font>
      <sz val="9"/>
      <color theme="1"/>
      <name val="Arial Narrow"/>
      <family val="2"/>
    </font>
    <font>
      <sz val="9"/>
      <color rgb="FF000000"/>
      <name val="Arial Narrow"/>
      <family val="2"/>
    </font>
    <font>
      <sz val="8"/>
      <color indexed="81"/>
      <name val="Tahoma"/>
      <family val="2"/>
    </font>
    <font>
      <u/>
      <sz val="9"/>
      <color indexed="81"/>
      <name val="Arial Narrow"/>
      <family val="2"/>
    </font>
    <font>
      <sz val="8"/>
      <color indexed="81"/>
      <name val="Arial Narrow"/>
      <family val="2"/>
    </font>
    <font>
      <u/>
      <sz val="8"/>
      <color indexed="81"/>
      <name val="Arial Narrow"/>
      <family val="2"/>
    </font>
    <font>
      <sz val="9"/>
      <name val="Calibri"/>
      <family val="2"/>
      <scheme val="minor"/>
    </font>
    <font>
      <b/>
      <sz val="9"/>
      <name val="Calibri"/>
      <family val="2"/>
      <scheme val="minor"/>
    </font>
    <font>
      <b/>
      <sz val="9"/>
      <name val="Calibri"/>
      <family val="2"/>
    </font>
    <font>
      <sz val="9"/>
      <name val="Calibri"/>
      <family val="2"/>
    </font>
    <font>
      <u/>
      <sz val="9"/>
      <color indexed="17"/>
      <name val="Calibri"/>
      <family val="2"/>
      <scheme val="minor"/>
    </font>
    <font>
      <b/>
      <sz val="9"/>
      <color theme="9" tint="-0.499984740745262"/>
      <name val="Calibri"/>
      <family val="2"/>
      <scheme val="minor"/>
    </font>
    <font>
      <sz val="9"/>
      <color theme="1"/>
      <name val="Calibri"/>
      <family val="2"/>
      <scheme val="minor"/>
    </font>
    <font>
      <sz val="9"/>
      <color theme="9" tint="-0.499984740745262"/>
      <name val="Calibri"/>
      <family val="2"/>
      <scheme val="minor"/>
    </font>
    <font>
      <u/>
      <sz val="9"/>
      <color rgb="FF008000"/>
      <name val="Calibri"/>
      <family val="2"/>
      <scheme val="minor"/>
    </font>
    <font>
      <b/>
      <sz val="9"/>
      <color theme="1"/>
      <name val="Calibri"/>
      <family val="2"/>
      <scheme val="minor"/>
    </font>
    <font>
      <sz val="8"/>
      <name val="Calibri"/>
      <family val="2"/>
      <scheme val="minor"/>
    </font>
    <font>
      <b/>
      <sz val="9"/>
      <color rgb="FF008000"/>
      <name val="Calibri"/>
      <family val="2"/>
      <scheme val="minor"/>
    </font>
    <font>
      <sz val="8"/>
      <color theme="9" tint="-0.499984740745262"/>
      <name val="Calibri"/>
      <family val="2"/>
      <scheme val="minor"/>
    </font>
    <font>
      <sz val="9"/>
      <color indexed="8"/>
      <name val="Calibri"/>
      <family val="2"/>
      <scheme val="minor"/>
    </font>
    <font>
      <sz val="7"/>
      <color theme="9" tint="-0.499984740745262"/>
      <name val="Calibri"/>
      <family val="2"/>
      <scheme val="minor"/>
    </font>
    <font>
      <sz val="6"/>
      <color theme="9" tint="-0.499984740745262"/>
      <name val="Calibri"/>
      <family val="2"/>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3"/>
        <bgColor indexed="64"/>
      </patternFill>
    </fill>
    <fill>
      <patternFill patternType="solid">
        <fgColor theme="6" tint="0.79998168889431442"/>
        <bgColor indexed="64"/>
      </patternFill>
    </fill>
    <fill>
      <patternFill patternType="solid">
        <fgColor rgb="FFFFFF9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rgb="FF008000"/>
      </left>
      <right/>
      <top style="thin">
        <color indexed="64"/>
      </top>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64">
    <xf numFmtId="0" fontId="0" fillId="0" borderId="0" xfId="0"/>
    <xf numFmtId="0" fontId="8" fillId="0" borderId="0" xfId="0" applyFont="1"/>
    <xf numFmtId="0" fontId="9" fillId="0" borderId="0" xfId="1" applyFont="1" applyAlignment="1" applyProtection="1"/>
    <xf numFmtId="0" fontId="10" fillId="0" borderId="0" xfId="0" applyFont="1" applyFill="1" applyBorder="1"/>
    <xf numFmtId="0" fontId="10" fillId="0" borderId="0" xfId="0" applyFont="1" applyFill="1" applyBorder="1" applyAlignment="1">
      <alignment horizontal="center"/>
    </xf>
    <xf numFmtId="0" fontId="11" fillId="0" borderId="0" xfId="0" applyFont="1" applyFill="1" applyBorder="1" applyAlignment="1">
      <alignment horizontal="center" wrapText="1"/>
    </xf>
    <xf numFmtId="0" fontId="11" fillId="0" borderId="0" xfId="0" applyFont="1" applyFill="1" applyBorder="1" applyAlignment="1">
      <alignment horizontal="left" wrapText="1"/>
    </xf>
    <xf numFmtId="0" fontId="10" fillId="0" borderId="0" xfId="0" applyFont="1" applyFill="1" applyBorder="1" applyAlignment="1">
      <alignment vertical="top" wrapText="1"/>
    </xf>
    <xf numFmtId="0" fontId="5" fillId="0" borderId="0" xfId="0" applyFont="1"/>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4" fillId="0" borderId="0" xfId="1" applyFont="1" applyAlignment="1" applyProtection="1"/>
    <xf numFmtId="0" fontId="4" fillId="0" borderId="0" xfId="0" applyFont="1"/>
    <xf numFmtId="0" fontId="16" fillId="0" borderId="0" xfId="0" applyFont="1"/>
    <xf numFmtId="0" fontId="17" fillId="4" borderId="6" xfId="0" applyFont="1" applyFill="1" applyBorder="1" applyAlignment="1">
      <alignment horizontal="center" vertical="center"/>
    </xf>
    <xf numFmtId="0" fontId="16" fillId="4" borderId="6" xfId="0" applyFont="1" applyFill="1" applyBorder="1" applyAlignment="1">
      <alignment horizontal="center" vertical="center"/>
    </xf>
    <xf numFmtId="0" fontId="17" fillId="4" borderId="5" xfId="0" applyFont="1" applyFill="1" applyBorder="1" applyAlignment="1">
      <alignment horizontal="center" vertical="center"/>
    </xf>
    <xf numFmtId="0" fontId="16" fillId="4" borderId="5" xfId="0" applyFont="1" applyFill="1" applyBorder="1" applyAlignment="1">
      <alignment horizontal="center" vertical="center"/>
    </xf>
    <xf numFmtId="0" fontId="16" fillId="3" borderId="1" xfId="0" applyFont="1" applyFill="1" applyBorder="1"/>
    <xf numFmtId="1" fontId="16" fillId="0" borderId="1" xfId="0" applyNumberFormat="1" applyFont="1" applyBorder="1" applyAlignment="1" applyProtection="1">
      <alignment horizontal="center"/>
      <protection locked="0"/>
    </xf>
    <xf numFmtId="1" fontId="16" fillId="5" borderId="1" xfId="0" applyNumberFormat="1" applyFont="1" applyFill="1" applyBorder="1" applyAlignment="1" applyProtection="1">
      <alignment horizontal="center"/>
      <protection locked="0"/>
    </xf>
    <xf numFmtId="1" fontId="16" fillId="6" borderId="1" xfId="0" applyNumberFormat="1" applyFont="1" applyFill="1" applyBorder="1" applyAlignment="1">
      <alignment horizontal="center"/>
    </xf>
    <xf numFmtId="1" fontId="16" fillId="6" borderId="4" xfId="0" applyNumberFormat="1" applyFont="1" applyFill="1" applyBorder="1" applyAlignment="1" applyProtection="1">
      <alignment horizontal="center"/>
    </xf>
    <xf numFmtId="1" fontId="16" fillId="6" borderId="1" xfId="0" applyNumberFormat="1" applyFont="1" applyFill="1" applyBorder="1" applyAlignment="1" applyProtection="1">
      <alignment horizontal="center"/>
    </xf>
    <xf numFmtId="1" fontId="16" fillId="2" borderId="1" xfId="0" applyNumberFormat="1" applyFont="1" applyFill="1" applyBorder="1" applyAlignment="1" applyProtection="1">
      <alignment horizontal="center"/>
      <protection locked="0"/>
    </xf>
    <xf numFmtId="1" fontId="16" fillId="7" borderId="1" xfId="0" applyNumberFormat="1" applyFont="1" applyFill="1" applyBorder="1" applyAlignment="1" applyProtection="1">
      <alignment horizontal="center"/>
      <protection locked="0"/>
    </xf>
    <xf numFmtId="1" fontId="16" fillId="6" borderId="1" xfId="0" applyNumberFormat="1" applyFont="1" applyFill="1" applyBorder="1" applyAlignment="1" applyProtection="1">
      <alignment horizontal="center"/>
      <protection locked="0"/>
    </xf>
    <xf numFmtId="1" fontId="16" fillId="0" borderId="6" xfId="0" applyNumberFormat="1" applyFont="1" applyBorder="1" applyAlignment="1" applyProtection="1">
      <alignment horizontal="center"/>
      <protection locked="0"/>
    </xf>
    <xf numFmtId="1" fontId="16" fillId="4" borderId="6" xfId="0" applyNumberFormat="1" applyFont="1" applyFill="1" applyBorder="1" applyAlignment="1">
      <alignment horizontal="center"/>
    </xf>
    <xf numFmtId="1" fontId="16" fillId="6" borderId="6" xfId="0" applyNumberFormat="1" applyFont="1" applyFill="1" applyBorder="1" applyAlignment="1">
      <alignment horizontal="center"/>
    </xf>
    <xf numFmtId="0" fontId="16" fillId="4" borderId="5" xfId="0" applyFont="1" applyFill="1" applyBorder="1" applyAlignment="1">
      <alignment horizontal="center"/>
    </xf>
    <xf numFmtId="0" fontId="16" fillId="6" borderId="5" xfId="0" applyFont="1" applyFill="1" applyBorder="1" applyAlignment="1">
      <alignment horizontal="center"/>
    </xf>
    <xf numFmtId="0" fontId="16" fillId="4" borderId="1" xfId="0" applyFont="1" applyFill="1" applyBorder="1" applyAlignment="1">
      <alignment horizontal="right"/>
    </xf>
    <xf numFmtId="0" fontId="17" fillId="4" borderId="1" xfId="0" applyFont="1" applyFill="1" applyBorder="1" applyAlignment="1">
      <alignment horizontal="center" vertical="center"/>
    </xf>
    <xf numFmtId="0" fontId="16" fillId="3" borderId="1" xfId="0" applyFont="1" applyFill="1" applyBorder="1" applyAlignment="1">
      <alignment horizontal="left"/>
    </xf>
    <xf numFmtId="1" fontId="16" fillId="3" borderId="1" xfId="0" applyNumberFormat="1" applyFont="1" applyFill="1" applyBorder="1" applyAlignment="1">
      <alignment horizontal="center"/>
    </xf>
    <xf numFmtId="165" fontId="16" fillId="6" borderId="1" xfId="1" applyNumberFormat="1" applyFont="1" applyFill="1" applyBorder="1" applyAlignment="1" applyProtection="1">
      <alignment horizontal="center" vertical="center" wrapText="1"/>
    </xf>
    <xf numFmtId="0" fontId="16" fillId="6" borderId="1" xfId="1" applyFont="1" applyFill="1" applyBorder="1" applyAlignment="1" applyProtection="1">
      <alignment horizontal="center" vertical="center" wrapText="1"/>
    </xf>
    <xf numFmtId="49"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165" fontId="16" fillId="6" borderId="1" xfId="0" applyNumberFormat="1" applyFont="1" applyFill="1" applyBorder="1" applyAlignment="1">
      <alignment horizontal="center"/>
    </xf>
    <xf numFmtId="2" fontId="16" fillId="3" borderId="1" xfId="0" applyNumberFormat="1" applyFont="1" applyFill="1" applyBorder="1" applyAlignment="1">
      <alignment horizontal="center"/>
    </xf>
    <xf numFmtId="165" fontId="16" fillId="3" borderId="1" xfId="0" applyNumberFormat="1" applyFont="1" applyFill="1" applyBorder="1" applyAlignment="1">
      <alignment horizontal="center"/>
    </xf>
    <xf numFmtId="0" fontId="21" fillId="3" borderId="1" xfId="1" applyFont="1" applyFill="1" applyBorder="1" applyAlignment="1" applyProtection="1">
      <alignment horizontal="center" vertical="center"/>
    </xf>
    <xf numFmtId="49" fontId="16" fillId="6" borderId="6" xfId="0" applyNumberFormat="1" applyFont="1" applyFill="1" applyBorder="1" applyAlignment="1">
      <alignment horizontal="center" vertical="center"/>
    </xf>
    <xf numFmtId="0" fontId="16" fillId="3" borderId="1" xfId="1" applyFont="1" applyFill="1" applyBorder="1" applyAlignment="1" applyProtection="1">
      <alignment horizontal="center" vertical="center"/>
    </xf>
    <xf numFmtId="49" fontId="16" fillId="6" borderId="5" xfId="0" applyNumberFormat="1" applyFont="1" applyFill="1" applyBorder="1" applyAlignment="1">
      <alignment horizontal="center" vertical="center"/>
    </xf>
    <xf numFmtId="0" fontId="16" fillId="0" borderId="0" xfId="0" applyFont="1" applyAlignment="1">
      <alignment horizontal="center"/>
    </xf>
    <xf numFmtId="0" fontId="22" fillId="2" borderId="0" xfId="0" applyFont="1" applyFill="1" applyProtection="1"/>
    <xf numFmtId="0" fontId="22" fillId="0" borderId="0" xfId="0" applyFont="1"/>
    <xf numFmtId="0" fontId="22" fillId="0" borderId="1" xfId="0" applyFont="1" applyBorder="1" applyAlignment="1" applyProtection="1">
      <alignment horizontal="center"/>
    </xf>
    <xf numFmtId="0" fontId="22" fillId="0" borderId="1" xfId="0" applyFont="1" applyBorder="1" applyAlignment="1">
      <alignment horizontal="center"/>
    </xf>
    <xf numFmtId="0" fontId="16" fillId="0" borderId="1" xfId="0" applyFont="1" applyBorder="1" applyAlignment="1" applyProtection="1">
      <alignment horizontal="center" vertical="center"/>
      <protection locked="0"/>
    </xf>
    <xf numFmtId="0" fontId="22" fillId="0" borderId="0" xfId="0" applyFont="1" applyAlignment="1">
      <alignment horizontal="center" vertical="center"/>
    </xf>
    <xf numFmtId="1" fontId="23" fillId="0" borderId="1" xfId="0" applyNumberFormat="1" applyFont="1" applyBorder="1" applyAlignment="1" applyProtection="1">
      <alignment horizontal="center" vertical="center"/>
      <protection locked="0"/>
    </xf>
    <xf numFmtId="165" fontId="23" fillId="0" borderId="1" xfId="0" applyNumberFormat="1" applyFont="1" applyBorder="1" applyAlignment="1" applyProtection="1">
      <alignment horizontal="center" vertical="center"/>
      <protection locked="0"/>
    </xf>
    <xf numFmtId="0" fontId="22" fillId="0" borderId="5" xfId="0" applyFont="1" applyBorder="1" applyAlignment="1" applyProtection="1">
      <alignment horizontal="center"/>
    </xf>
    <xf numFmtId="0" fontId="16" fillId="4" borderId="5" xfId="1" applyFont="1" applyFill="1" applyBorder="1" applyAlignment="1" applyProtection="1">
      <alignment horizontal="center"/>
    </xf>
    <xf numFmtId="1" fontId="23" fillId="0" borderId="5" xfId="0" applyNumberFormat="1" applyFont="1" applyBorder="1" applyAlignment="1" applyProtection="1">
      <alignment horizontal="center" vertical="center"/>
      <protection locked="0"/>
    </xf>
    <xf numFmtId="0" fontId="26" fillId="2" borderId="1" xfId="0" applyFont="1" applyFill="1" applyBorder="1" applyAlignment="1" applyProtection="1">
      <alignment horizontal="center" vertical="center"/>
      <protection hidden="1"/>
    </xf>
    <xf numFmtId="167" fontId="23" fillId="0" borderId="1" xfId="0" applyNumberFormat="1" applyFont="1" applyFill="1" applyBorder="1" applyAlignment="1" applyProtection="1">
      <alignment horizontal="center" vertical="center"/>
      <protection locked="0"/>
    </xf>
    <xf numFmtId="167" fontId="23"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6" fillId="2" borderId="5" xfId="0" applyFont="1" applyFill="1" applyBorder="1" applyAlignment="1" applyProtection="1">
      <alignment horizontal="center" vertical="center"/>
      <protection hidden="1"/>
    </xf>
    <xf numFmtId="0" fontId="23" fillId="0" borderId="1" xfId="0" applyFont="1" applyBorder="1" applyAlignment="1" applyProtection="1">
      <alignment horizontal="center" vertical="center"/>
      <protection locked="0"/>
    </xf>
    <xf numFmtId="1" fontId="23" fillId="0" borderId="1" xfId="0" applyNumberFormat="1" applyFont="1" applyBorder="1" applyAlignment="1" applyProtection="1">
      <alignment horizontal="center" vertical="center"/>
    </xf>
    <xf numFmtId="0" fontId="22" fillId="2" borderId="1" xfId="0" applyFont="1" applyFill="1" applyBorder="1" applyAlignment="1">
      <alignment horizontal="center"/>
    </xf>
    <xf numFmtId="0" fontId="23" fillId="2" borderId="1" xfId="0" applyFont="1" applyFill="1" applyBorder="1" applyAlignment="1" applyProtection="1">
      <alignment horizontal="center"/>
      <protection locked="0"/>
    </xf>
    <xf numFmtId="0" fontId="22" fillId="2" borderId="1" xfId="0" applyFont="1" applyFill="1" applyBorder="1"/>
    <xf numFmtId="0" fontId="22" fillId="2" borderId="0" xfId="0" applyFont="1" applyFill="1"/>
    <xf numFmtId="0" fontId="22" fillId="2" borderId="0" xfId="0" applyFont="1" applyFill="1" applyAlignment="1" applyProtection="1">
      <alignment horizontal="center"/>
    </xf>
    <xf numFmtId="0" fontId="22" fillId="2" borderId="4" xfId="0" applyFont="1" applyFill="1" applyBorder="1" applyAlignment="1" applyProtection="1">
      <alignment horizontal="center"/>
    </xf>
    <xf numFmtId="1" fontId="16" fillId="0" borderId="6" xfId="0" applyNumberFormat="1" applyFont="1" applyBorder="1" applyAlignment="1" applyProtection="1">
      <alignment horizontal="center" vertical="center"/>
      <protection locked="0"/>
    </xf>
    <xf numFmtId="0" fontId="22" fillId="2" borderId="1" xfId="0" applyFont="1" applyFill="1" applyBorder="1" applyAlignment="1">
      <alignment horizontal="center" vertical="center" wrapText="1"/>
    </xf>
    <xf numFmtId="1" fontId="23" fillId="0" borderId="6" xfId="0" applyNumberFormat="1" applyFont="1" applyBorder="1" applyAlignment="1" applyProtection="1">
      <alignment horizontal="center" vertical="center"/>
      <protection locked="0"/>
    </xf>
    <xf numFmtId="0" fontId="23"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center" vertical="center"/>
    </xf>
    <xf numFmtId="0" fontId="22" fillId="2" borderId="5" xfId="0" applyFont="1" applyFill="1" applyBorder="1" applyAlignment="1" applyProtection="1">
      <alignment horizontal="center" vertical="center" wrapText="1"/>
    </xf>
    <xf numFmtId="1" fontId="16" fillId="0" borderId="1" xfId="0" applyNumberFormat="1" applyFont="1" applyBorder="1" applyAlignment="1" applyProtection="1">
      <alignment horizontal="center" vertical="center"/>
      <protection locked="0"/>
    </xf>
    <xf numFmtId="1" fontId="16" fillId="0" borderId="1" xfId="0" applyNumberFormat="1" applyFont="1" applyBorder="1" applyAlignment="1" applyProtection="1">
      <alignment horizontal="center" vertical="center"/>
    </xf>
    <xf numFmtId="2" fontId="22" fillId="2" borderId="1" xfId="0" applyNumberFormat="1" applyFont="1" applyFill="1" applyBorder="1" applyAlignment="1" applyProtection="1">
      <alignment horizontal="center" vertical="center" wrapText="1"/>
    </xf>
    <xf numFmtId="1" fontId="22" fillId="2" borderId="1" xfId="0" applyNumberFormat="1" applyFont="1" applyFill="1" applyBorder="1" applyAlignment="1" applyProtection="1">
      <alignment horizontal="center" vertical="center" wrapText="1"/>
    </xf>
    <xf numFmtId="165" fontId="22" fillId="0" borderId="1" xfId="0" applyNumberFormat="1" applyFont="1" applyFill="1" applyBorder="1" applyAlignment="1" applyProtection="1">
      <alignment horizontal="center"/>
    </xf>
    <xf numFmtId="1" fontId="22" fillId="0" borderId="1" xfId="0" applyNumberFormat="1" applyFont="1" applyFill="1" applyBorder="1" applyAlignment="1" applyProtection="1">
      <alignment horizontal="center"/>
    </xf>
    <xf numFmtId="165" fontId="16" fillId="0" borderId="1" xfId="0" applyNumberFormat="1" applyFont="1" applyBorder="1" applyAlignment="1" applyProtection="1">
      <alignment horizontal="center" vertical="center"/>
      <protection locked="0"/>
    </xf>
    <xf numFmtId="165" fontId="22" fillId="0" borderId="6" xfId="0" applyNumberFormat="1" applyFont="1" applyFill="1" applyBorder="1" applyAlignment="1" applyProtection="1">
      <alignment horizontal="center"/>
    </xf>
    <xf numFmtId="1" fontId="23" fillId="0" borderId="6" xfId="0" applyNumberFormat="1" applyFont="1" applyBorder="1" applyAlignment="1" applyProtection="1">
      <alignment horizontal="center" vertical="center"/>
    </xf>
    <xf numFmtId="0" fontId="22" fillId="2" borderId="1" xfId="0" applyFont="1" applyFill="1" applyBorder="1" applyAlignment="1" applyProtection="1">
      <alignment horizontal="center"/>
    </xf>
    <xf numFmtId="0" fontId="31" fillId="2" borderId="1" xfId="0" applyFont="1" applyFill="1" applyBorder="1" applyAlignment="1" applyProtection="1">
      <alignment horizontal="center"/>
      <protection locked="0"/>
    </xf>
    <xf numFmtId="0" fontId="23" fillId="2" borderId="5" xfId="0" applyFont="1" applyFill="1" applyBorder="1" applyAlignment="1" applyProtection="1">
      <alignment horizontal="center"/>
      <protection locked="0"/>
    </xf>
    <xf numFmtId="0" fontId="31" fillId="2" borderId="5" xfId="0" applyFont="1" applyFill="1" applyBorder="1" applyAlignment="1" applyProtection="1">
      <alignment horizontal="center"/>
      <protection locked="0"/>
    </xf>
    <xf numFmtId="0" fontId="31" fillId="0" borderId="1" xfId="0" applyFont="1" applyBorder="1" applyAlignment="1" applyProtection="1">
      <alignment horizontal="center" vertical="center"/>
      <protection locked="0"/>
    </xf>
    <xf numFmtId="0" fontId="31" fillId="0" borderId="5" xfId="0" applyFont="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23" fillId="0" borderId="4" xfId="0" applyFont="1" applyBorder="1" applyAlignment="1" applyProtection="1">
      <alignment horizontal="left" vertical="center"/>
      <protection locked="0"/>
    </xf>
    <xf numFmtId="0" fontId="23" fillId="0" borderId="14"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8" fillId="0" borderId="2" xfId="0" applyFont="1" applyBorder="1" applyAlignment="1" applyProtection="1">
      <alignment horizontal="left" vertical="top" wrapText="1"/>
      <protection locked="0"/>
    </xf>
    <xf numFmtId="0" fontId="28" fillId="0" borderId="3" xfId="0" applyFont="1" applyBorder="1" applyAlignment="1" applyProtection="1">
      <alignment horizontal="left" vertical="top" wrapText="1"/>
      <protection locked="0"/>
    </xf>
    <xf numFmtId="0" fontId="28" fillId="0" borderId="13" xfId="0" applyFont="1" applyBorder="1" applyAlignment="1" applyProtection="1">
      <alignment horizontal="left" vertical="top" wrapText="1"/>
      <protection locked="0"/>
    </xf>
    <xf numFmtId="0" fontId="28" fillId="0" borderId="10"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1" xfId="0" applyFont="1" applyBorder="1" applyAlignment="1" applyProtection="1">
      <alignment horizontal="left" vertical="top" wrapText="1"/>
      <protection locked="0"/>
    </xf>
    <xf numFmtId="0" fontId="28" fillId="0" borderId="12"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2" fillId="4" borderId="4"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23" fillId="0" borderId="4" xfId="0" applyFont="1" applyBorder="1" applyAlignment="1" applyProtection="1">
      <alignment horizontal="left"/>
      <protection locked="0"/>
    </xf>
    <xf numFmtId="0" fontId="23" fillId="0" borderId="14" xfId="0" applyFont="1" applyBorder="1" applyAlignment="1" applyProtection="1">
      <alignment horizontal="left"/>
      <protection locked="0"/>
    </xf>
    <xf numFmtId="0" fontId="23" fillId="0" borderId="9" xfId="0" applyFont="1" applyBorder="1" applyAlignment="1" applyProtection="1">
      <alignment horizontal="left"/>
      <protection locked="0"/>
    </xf>
    <xf numFmtId="0" fontId="25" fillId="0" borderId="2" xfId="0" applyFont="1" applyBorder="1" applyAlignment="1" applyProtection="1">
      <alignment horizontal="right" vertical="center"/>
    </xf>
    <xf numFmtId="0" fontId="25" fillId="0" borderId="3" xfId="0" applyFont="1" applyBorder="1" applyAlignment="1" applyProtection="1">
      <alignment horizontal="right" vertical="center"/>
    </xf>
    <xf numFmtId="0" fontId="25" fillId="0" borderId="13" xfId="0" applyFont="1" applyBorder="1" applyAlignment="1" applyProtection="1">
      <alignment horizontal="right" vertical="center"/>
    </xf>
    <xf numFmtId="0" fontId="23" fillId="0" borderId="2" xfId="0" applyFont="1" applyBorder="1" applyAlignment="1" applyProtection="1">
      <alignment horizontal="left" vertical="center" wrapText="1"/>
      <protection locked="0"/>
    </xf>
    <xf numFmtId="0" fontId="23" fillId="0" borderId="3" xfId="0" applyFont="1" applyBorder="1" applyAlignment="1" applyProtection="1">
      <alignment horizontal="left" vertical="center" wrapText="1"/>
      <protection locked="0"/>
    </xf>
    <xf numFmtId="0" fontId="23" fillId="0" borderId="13"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0" xfId="0" applyFont="1" applyBorder="1" applyAlignment="1" applyProtection="1">
      <alignment horizontal="left" vertical="center" wrapText="1"/>
      <protection locked="0"/>
    </xf>
    <xf numFmtId="0" fontId="23" fillId="0" borderId="11"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protection locked="0"/>
    </xf>
    <xf numFmtId="0" fontId="23" fillId="0" borderId="7" xfId="0" applyFont="1" applyBorder="1" applyAlignment="1" applyProtection="1">
      <alignment horizontal="left" vertical="center" wrapText="1"/>
      <protection locked="0"/>
    </xf>
    <xf numFmtId="0" fontId="23" fillId="0" borderId="8" xfId="0" applyFont="1" applyBorder="1" applyAlignment="1" applyProtection="1">
      <alignment horizontal="left" vertical="center" wrapText="1"/>
      <protection locked="0"/>
    </xf>
    <xf numFmtId="0" fontId="22" fillId="2" borderId="4" xfId="0" applyFont="1" applyFill="1" applyBorder="1" applyAlignment="1" applyProtection="1">
      <alignment horizontal="center"/>
    </xf>
    <xf numFmtId="0" fontId="22" fillId="2" borderId="9" xfId="0" applyFont="1" applyFill="1" applyBorder="1" applyAlignment="1" applyProtection="1">
      <alignment horizontal="center"/>
    </xf>
    <xf numFmtId="0" fontId="25" fillId="4" borderId="4" xfId="0" applyFont="1" applyFill="1" applyBorder="1" applyAlignment="1" applyProtection="1">
      <alignment horizontal="left"/>
    </xf>
    <xf numFmtId="0" fontId="25" fillId="4" borderId="14" xfId="0" applyFont="1" applyFill="1" applyBorder="1" applyAlignment="1" applyProtection="1">
      <alignment horizontal="left"/>
    </xf>
    <xf numFmtId="0" fontId="25" fillId="4" borderId="9" xfId="0" applyFont="1" applyFill="1" applyBorder="1" applyAlignment="1" applyProtection="1">
      <alignment horizontal="left"/>
    </xf>
    <xf numFmtId="0" fontId="30" fillId="0" borderId="1" xfId="0" applyFont="1" applyBorder="1" applyAlignment="1" applyProtection="1">
      <alignment horizontal="left" vertical="center"/>
      <protection locked="0"/>
    </xf>
    <xf numFmtId="0" fontId="30" fillId="2" borderId="4" xfId="0" applyFont="1" applyFill="1" applyBorder="1" applyAlignment="1" applyProtection="1">
      <alignment horizontal="left" vertical="center"/>
      <protection locked="0"/>
    </xf>
    <xf numFmtId="0" fontId="30" fillId="2" borderId="9" xfId="0" applyFont="1" applyFill="1" applyBorder="1" applyAlignment="1" applyProtection="1">
      <alignment horizontal="left" vertical="center"/>
      <protection locked="0"/>
    </xf>
    <xf numFmtId="0" fontId="29" fillId="0" borderId="4" xfId="0" applyFont="1" applyFill="1" applyBorder="1" applyAlignment="1" applyProtection="1">
      <alignment horizontal="center" vertical="center"/>
    </xf>
    <xf numFmtId="0" fontId="29" fillId="0" borderId="9" xfId="0" applyFont="1" applyFill="1" applyBorder="1" applyAlignment="1" applyProtection="1">
      <alignment horizontal="center" vertical="center"/>
    </xf>
    <xf numFmtId="0" fontId="16" fillId="0" borderId="1" xfId="0" applyFont="1" applyBorder="1" applyAlignment="1" applyProtection="1">
      <alignment horizontal="left" vertical="center"/>
    </xf>
    <xf numFmtId="0" fontId="16" fillId="0" borderId="1" xfId="0" applyFont="1" applyBorder="1" applyAlignment="1" applyProtection="1">
      <alignment horizontal="center" vertical="center"/>
      <protection locked="0"/>
    </xf>
    <xf numFmtId="0" fontId="22" fillId="0" borderId="4"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2" borderId="4" xfId="0" applyFont="1" applyFill="1" applyBorder="1" applyAlignment="1">
      <alignment horizontal="center"/>
    </xf>
    <xf numFmtId="0" fontId="22" fillId="2" borderId="9" xfId="0" applyFont="1" applyFill="1" applyBorder="1" applyAlignment="1">
      <alignment horizontal="center"/>
    </xf>
    <xf numFmtId="0" fontId="22" fillId="2" borderId="4" xfId="0" applyFont="1" applyFill="1" applyBorder="1" applyAlignment="1" applyProtection="1">
      <alignment horizontal="left" vertical="center" wrapText="1"/>
    </xf>
    <xf numFmtId="0" fontId="22" fillId="2" borderId="9" xfId="0" applyFont="1" applyFill="1" applyBorder="1" applyAlignment="1" applyProtection="1">
      <alignment horizontal="left" vertical="center" wrapText="1"/>
    </xf>
    <xf numFmtId="0" fontId="22" fillId="2" borderId="4"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wrapText="1"/>
    </xf>
    <xf numFmtId="0" fontId="17" fillId="4" borderId="4" xfId="0" applyFont="1" applyFill="1" applyBorder="1" applyAlignment="1" applyProtection="1">
      <alignment horizontal="left" vertical="center"/>
    </xf>
    <xf numFmtId="0" fontId="17" fillId="4" borderId="14" xfId="0" applyFont="1" applyFill="1" applyBorder="1" applyAlignment="1" applyProtection="1">
      <alignment horizontal="left" vertical="center"/>
    </xf>
    <xf numFmtId="0" fontId="17" fillId="4" borderId="9" xfId="0" applyFont="1" applyFill="1" applyBorder="1" applyAlignment="1" applyProtection="1">
      <alignment horizontal="left" vertical="center"/>
    </xf>
    <xf numFmtId="0" fontId="22" fillId="4" borderId="4" xfId="0" applyFont="1" applyFill="1" applyBorder="1" applyAlignment="1" applyProtection="1">
      <alignment horizontal="center"/>
    </xf>
    <xf numFmtId="0" fontId="22" fillId="4" borderId="14" xfId="0" applyFont="1" applyFill="1" applyBorder="1" applyAlignment="1" applyProtection="1">
      <alignment horizontal="center"/>
    </xf>
    <xf numFmtId="0" fontId="22" fillId="4" borderId="9" xfId="0" applyFont="1" applyFill="1" applyBorder="1" applyAlignment="1" applyProtection="1">
      <alignment horizontal="center"/>
    </xf>
    <xf numFmtId="0" fontId="25" fillId="2" borderId="2" xfId="0" applyFont="1" applyFill="1" applyBorder="1" applyAlignment="1" applyProtection="1">
      <alignment horizontal="center" vertical="center"/>
    </xf>
    <xf numFmtId="0" fontId="25" fillId="2" borderId="13" xfId="0" applyFont="1" applyFill="1" applyBorder="1" applyAlignment="1" applyProtection="1">
      <alignment horizontal="center" vertical="center"/>
    </xf>
    <xf numFmtId="0" fontId="25" fillId="2" borderId="12"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1" fontId="21" fillId="0" borderId="2" xfId="0" applyNumberFormat="1" applyFont="1" applyBorder="1" applyAlignment="1" applyProtection="1">
      <alignment horizontal="center" vertical="center" wrapText="1"/>
      <protection locked="0"/>
    </xf>
    <xf numFmtId="1" fontId="21" fillId="0" borderId="13" xfId="0" applyNumberFormat="1" applyFont="1" applyBorder="1" applyAlignment="1" applyProtection="1">
      <alignment horizontal="center" vertical="center" wrapText="1"/>
      <protection locked="0"/>
    </xf>
    <xf numFmtId="1" fontId="21" fillId="0" borderId="12" xfId="0" applyNumberFormat="1" applyFont="1" applyBorder="1" applyAlignment="1" applyProtection="1">
      <alignment horizontal="center" vertical="center" wrapText="1"/>
      <protection locked="0"/>
    </xf>
    <xf numFmtId="1" fontId="21" fillId="0" borderId="8" xfId="0" applyNumberFormat="1" applyFont="1" applyBorder="1" applyAlignment="1" applyProtection="1">
      <alignment horizontal="center" vertical="center" wrapText="1"/>
      <protection locked="0"/>
    </xf>
    <xf numFmtId="0" fontId="23" fillId="0" borderId="2"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protection locked="0"/>
    </xf>
    <xf numFmtId="0" fontId="23" fillId="0" borderId="12"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protection locked="0"/>
    </xf>
    <xf numFmtId="0" fontId="22" fillId="2" borderId="4" xfId="0" applyFont="1" applyFill="1" applyBorder="1" applyAlignment="1">
      <alignment horizontal="center" vertical="center"/>
    </xf>
    <xf numFmtId="0" fontId="22" fillId="2" borderId="9" xfId="0" applyFont="1" applyFill="1" applyBorder="1" applyAlignment="1">
      <alignment horizontal="center" vertical="center"/>
    </xf>
    <xf numFmtId="0" fontId="16" fillId="2" borderId="4" xfId="1" applyFont="1" applyFill="1" applyBorder="1" applyAlignment="1" applyProtection="1">
      <alignment horizontal="center"/>
    </xf>
    <xf numFmtId="0" fontId="16" fillId="2" borderId="14" xfId="1" applyFont="1" applyFill="1" applyBorder="1" applyAlignment="1" applyProtection="1">
      <alignment horizontal="center"/>
    </xf>
    <xf numFmtId="0" fontId="25" fillId="4" borderId="4" xfId="0" applyFont="1" applyFill="1" applyBorder="1" applyAlignment="1" applyProtection="1">
      <alignment horizontal="center"/>
    </xf>
    <xf numFmtId="0" fontId="25" fillId="4" borderId="14" xfId="0" applyFont="1" applyFill="1" applyBorder="1" applyAlignment="1" applyProtection="1">
      <alignment horizontal="center"/>
    </xf>
    <xf numFmtId="0" fontId="22" fillId="0" borderId="4" xfId="0" applyFont="1" applyBorder="1" applyAlignment="1" applyProtection="1">
      <alignment horizontal="center"/>
    </xf>
    <xf numFmtId="0" fontId="22" fillId="0" borderId="9" xfId="0" applyFont="1" applyBorder="1" applyAlignment="1" applyProtection="1">
      <alignment horizontal="center"/>
    </xf>
    <xf numFmtId="0" fontId="22" fillId="0" borderId="12" xfId="0" applyFont="1" applyBorder="1" applyAlignment="1" applyProtection="1">
      <alignment horizontal="center"/>
    </xf>
    <xf numFmtId="0" fontId="22" fillId="0" borderId="8" xfId="0" applyFont="1" applyBorder="1" applyAlignment="1" applyProtection="1">
      <alignment horizontal="center"/>
    </xf>
    <xf numFmtId="0" fontId="26" fillId="0" borderId="2" xfId="0" applyFont="1" applyBorder="1" applyAlignment="1" applyProtection="1">
      <alignment horizontal="left" vertical="top" wrapText="1"/>
      <protection locked="0"/>
    </xf>
    <xf numFmtId="0" fontId="26" fillId="0" borderId="3"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7" xfId="0" applyFont="1" applyBorder="1" applyAlignment="1" applyProtection="1">
      <alignment horizontal="left" vertical="top" wrapText="1"/>
      <protection locked="0"/>
    </xf>
    <xf numFmtId="0" fontId="26" fillId="0" borderId="8" xfId="0" applyFont="1" applyBorder="1" applyAlignment="1" applyProtection="1">
      <alignment horizontal="left" vertical="top" wrapText="1"/>
      <protection locked="0"/>
    </xf>
    <xf numFmtId="0" fontId="22" fillId="0" borderId="4" xfId="0" applyFont="1" applyBorder="1" applyAlignment="1" applyProtection="1">
      <alignment horizontal="right"/>
    </xf>
    <xf numFmtId="0" fontId="22" fillId="0" borderId="9" xfId="0" applyFont="1" applyBorder="1" applyAlignment="1" applyProtection="1">
      <alignment horizontal="right"/>
    </xf>
    <xf numFmtId="0" fontId="27" fillId="2" borderId="6" xfId="0" applyFont="1" applyFill="1" applyBorder="1" applyAlignment="1" applyProtection="1">
      <alignment horizontal="center" vertical="center" wrapText="1"/>
    </xf>
    <xf numFmtId="0" fontId="27" fillId="2" borderId="5" xfId="0" applyFont="1" applyFill="1" applyBorder="1" applyAlignment="1" applyProtection="1">
      <alignment horizontal="center" vertical="center" wrapText="1"/>
    </xf>
    <xf numFmtId="0" fontId="23" fillId="0" borderId="4" xfId="0" applyFont="1" applyFill="1" applyBorder="1" applyAlignment="1" applyProtection="1">
      <alignment horizontal="left"/>
      <protection locked="0"/>
    </xf>
    <xf numFmtId="0" fontId="23" fillId="0" borderId="14" xfId="0" applyFont="1" applyFill="1" applyBorder="1" applyAlignment="1" applyProtection="1">
      <alignment horizontal="left"/>
      <protection locked="0"/>
    </xf>
    <xf numFmtId="0" fontId="23" fillId="0" borderId="9" xfId="0" applyFont="1" applyFill="1" applyBorder="1" applyAlignment="1" applyProtection="1">
      <alignment horizontal="left"/>
      <protection locked="0"/>
    </xf>
    <xf numFmtId="0" fontId="22" fillId="0" borderId="6" xfId="0" applyFont="1" applyBorder="1" applyAlignment="1" applyProtection="1">
      <alignment horizontal="center" vertical="center"/>
    </xf>
    <xf numFmtId="0" fontId="22" fillId="0" borderId="5" xfId="0" applyFont="1" applyBorder="1" applyAlignment="1" applyProtection="1">
      <alignment horizontal="center" vertical="center"/>
    </xf>
    <xf numFmtId="0" fontId="16" fillId="2" borderId="6" xfId="0" applyFont="1" applyFill="1" applyBorder="1" applyAlignment="1" applyProtection="1">
      <alignment horizontal="center" vertical="center"/>
      <protection hidden="1"/>
    </xf>
    <xf numFmtId="0" fontId="16" fillId="2" borderId="16" xfId="0" applyFont="1" applyFill="1" applyBorder="1" applyAlignment="1" applyProtection="1">
      <alignment horizontal="center" vertical="center"/>
      <protection hidden="1"/>
    </xf>
    <xf numFmtId="0" fontId="16" fillId="2" borderId="5" xfId="0" applyFont="1" applyFill="1" applyBorder="1" applyAlignment="1" applyProtection="1">
      <alignment horizontal="center" vertical="center"/>
      <protection hidden="1"/>
    </xf>
    <xf numFmtId="0" fontId="23" fillId="0" borderId="4"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4" xfId="0" applyFont="1" applyBorder="1" applyAlignment="1" applyProtection="1">
      <alignment horizontal="center"/>
      <protection locked="0"/>
    </xf>
    <xf numFmtId="0" fontId="23" fillId="0" borderId="9" xfId="0" applyFont="1" applyBorder="1" applyAlignment="1" applyProtection="1">
      <alignment horizontal="center"/>
      <protection locked="0"/>
    </xf>
    <xf numFmtId="0" fontId="25" fillId="2" borderId="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3" fillId="0" borderId="4" xfId="0" applyFont="1" applyFill="1" applyBorder="1" applyAlignment="1" applyProtection="1">
      <alignment horizontal="left" vertical="center"/>
      <protection locked="0"/>
    </xf>
    <xf numFmtId="0" fontId="23" fillId="0" borderId="14"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protection locked="0"/>
    </xf>
    <xf numFmtId="2" fontId="23" fillId="0" borderId="6" xfId="0" applyNumberFormat="1" applyFont="1" applyBorder="1" applyAlignment="1" applyProtection="1">
      <alignment horizontal="center" vertical="center"/>
    </xf>
    <xf numFmtId="2" fontId="23" fillId="0" borderId="5" xfId="0" applyNumberFormat="1" applyFont="1" applyBorder="1" applyAlignment="1" applyProtection="1">
      <alignment horizontal="center" vertical="center"/>
    </xf>
    <xf numFmtId="0" fontId="30" fillId="0" borderId="5" xfId="0" applyFont="1" applyBorder="1" applyAlignment="1" applyProtection="1">
      <alignment horizontal="left" vertical="center"/>
      <protection locked="0"/>
    </xf>
    <xf numFmtId="0" fontId="29" fillId="0" borderId="2" xfId="0" applyFont="1" applyFill="1" applyBorder="1" applyAlignment="1" applyProtection="1">
      <alignment horizontal="center"/>
    </xf>
    <xf numFmtId="0" fontId="22" fillId="0" borderId="13" xfId="0" applyFont="1" applyFill="1" applyBorder="1" applyAlignment="1" applyProtection="1">
      <alignment horizontal="center"/>
    </xf>
    <xf numFmtId="1" fontId="21" fillId="2" borderId="4" xfId="0" applyNumberFormat="1" applyFont="1" applyFill="1" applyBorder="1" applyAlignment="1" applyProtection="1">
      <alignment horizontal="center" vertical="center"/>
    </xf>
    <xf numFmtId="0" fontId="21" fillId="2" borderId="9" xfId="0" applyFont="1" applyFill="1" applyBorder="1" applyAlignment="1" applyProtection="1">
      <alignment horizontal="center" vertical="center"/>
    </xf>
    <xf numFmtId="0" fontId="23" fillId="2" borderId="4"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1" fontId="23" fillId="0" borderId="4" xfId="0" applyNumberFormat="1" applyFont="1" applyBorder="1" applyAlignment="1" applyProtection="1">
      <alignment horizontal="center" vertical="center"/>
      <protection locked="0"/>
    </xf>
    <xf numFmtId="1" fontId="23" fillId="0" borderId="9" xfId="0" applyNumberFormat="1" applyFont="1" applyBorder="1" applyAlignment="1" applyProtection="1">
      <alignment horizontal="center" vertical="center"/>
      <protection locked="0"/>
    </xf>
    <xf numFmtId="0" fontId="17" fillId="4" borderId="4" xfId="1" applyFont="1" applyFill="1" applyBorder="1" applyAlignment="1" applyProtection="1">
      <alignment horizontal="center"/>
    </xf>
    <xf numFmtId="0" fontId="17" fillId="4" borderId="14" xfId="1" applyFont="1" applyFill="1" applyBorder="1" applyAlignment="1" applyProtection="1">
      <alignment horizontal="center"/>
    </xf>
    <xf numFmtId="1" fontId="23" fillId="0" borderId="1" xfId="0" applyNumberFormat="1"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166" fontId="23" fillId="0" borderId="4" xfId="0" applyNumberFormat="1" applyFont="1" applyBorder="1" applyAlignment="1" applyProtection="1">
      <alignment horizontal="center" vertical="center"/>
      <protection locked="0"/>
    </xf>
    <xf numFmtId="166" fontId="23" fillId="0" borderId="9" xfId="0" applyNumberFormat="1" applyFont="1" applyBorder="1" applyAlignment="1" applyProtection="1">
      <alignment horizontal="center" vertical="center"/>
      <protection locked="0"/>
    </xf>
    <xf numFmtId="0" fontId="22" fillId="0" borderId="1" xfId="0" applyFont="1" applyBorder="1" applyAlignment="1">
      <alignment horizontal="center" vertical="center"/>
    </xf>
    <xf numFmtId="0" fontId="25" fillId="4" borderId="9" xfId="0" applyFont="1" applyFill="1" applyBorder="1" applyAlignment="1" applyProtection="1">
      <alignment horizontal="center"/>
    </xf>
    <xf numFmtId="0" fontId="22" fillId="0" borderId="2" xfId="0" applyFont="1" applyBorder="1" applyAlignment="1" applyProtection="1">
      <alignment horizontal="center" vertical="center"/>
    </xf>
    <xf numFmtId="0" fontId="22" fillId="0" borderId="13"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4" xfId="0" applyFont="1" applyBorder="1" applyAlignment="1" applyProtection="1">
      <alignment horizontal="center"/>
    </xf>
    <xf numFmtId="0" fontId="22" fillId="0" borderId="15" xfId="0" applyFont="1" applyBorder="1" applyAlignment="1" applyProtection="1">
      <alignment horizontal="center" vertical="center"/>
    </xf>
    <xf numFmtId="164" fontId="23" fillId="0" borderId="4" xfId="0" applyNumberFormat="1" applyFont="1" applyBorder="1" applyAlignment="1" applyProtection="1">
      <alignment horizontal="center" vertical="center"/>
      <protection locked="0"/>
    </xf>
    <xf numFmtId="164" fontId="23" fillId="0" borderId="8" xfId="0" applyNumberFormat="1" applyFont="1" applyBorder="1" applyAlignment="1" applyProtection="1">
      <alignment horizontal="center" vertical="center"/>
      <protection locked="0"/>
    </xf>
    <xf numFmtId="0" fontId="24" fillId="0" borderId="4" xfId="1" applyFont="1" applyBorder="1" applyAlignment="1" applyProtection="1">
      <alignment horizontal="center" vertical="center"/>
    </xf>
    <xf numFmtId="0" fontId="24" fillId="0" borderId="7" xfId="1" applyFont="1" applyBorder="1" applyAlignment="1" applyProtection="1">
      <alignment horizontal="center" vertical="center"/>
    </xf>
    <xf numFmtId="0" fontId="10" fillId="0" borderId="0" xfId="0" applyFont="1" applyFill="1" applyBorder="1" applyAlignment="1">
      <alignment horizontal="center"/>
    </xf>
    <xf numFmtId="0" fontId="17" fillId="4" borderId="6" xfId="0" applyFont="1" applyFill="1" applyBorder="1" applyAlignment="1">
      <alignment horizontal="center" vertical="center"/>
    </xf>
    <xf numFmtId="0" fontId="17" fillId="4" borderId="5" xfId="0" applyFont="1" applyFill="1" applyBorder="1" applyAlignment="1">
      <alignment horizontal="center" vertical="center"/>
    </xf>
    <xf numFmtId="0" fontId="16" fillId="4" borderId="4" xfId="0" applyFont="1" applyFill="1" applyBorder="1" applyAlignment="1" applyProtection="1">
      <alignment horizontal="center"/>
      <protection hidden="1"/>
    </xf>
    <xf numFmtId="0" fontId="16" fillId="4" borderId="14" xfId="0" applyFont="1" applyFill="1" applyBorder="1" applyAlignment="1" applyProtection="1">
      <alignment horizontal="center"/>
      <protection hidden="1"/>
    </xf>
    <xf numFmtId="0" fontId="16" fillId="4" borderId="9" xfId="0" applyFont="1" applyFill="1" applyBorder="1" applyAlignment="1" applyProtection="1">
      <alignment horizontal="center"/>
      <protection hidden="1"/>
    </xf>
    <xf numFmtId="0" fontId="16" fillId="3" borderId="6" xfId="0" applyFont="1" applyFill="1" applyBorder="1" applyAlignment="1">
      <alignment horizontal="left" vertical="center"/>
    </xf>
    <xf numFmtId="0" fontId="16" fillId="3" borderId="5" xfId="0" applyFont="1" applyFill="1" applyBorder="1" applyAlignment="1">
      <alignment horizontal="left" vertical="center"/>
    </xf>
    <xf numFmtId="1" fontId="21" fillId="3" borderId="4" xfId="0" applyNumberFormat="1" applyFont="1" applyFill="1" applyBorder="1" applyAlignment="1">
      <alignment horizontal="center" vertical="center"/>
    </xf>
    <xf numFmtId="1" fontId="21" fillId="3" borderId="9" xfId="0" applyNumberFormat="1"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3" borderId="4" xfId="0" applyFont="1" applyFill="1" applyBorder="1" applyAlignment="1">
      <alignment horizontal="center" vertical="center"/>
    </xf>
    <xf numFmtId="0" fontId="16" fillId="3" borderId="9" xfId="0" applyFont="1" applyFill="1" applyBorder="1" applyAlignment="1">
      <alignment horizontal="center" vertical="center"/>
    </xf>
    <xf numFmtId="0" fontId="16" fillId="6" borderId="12" xfId="1" applyFont="1" applyFill="1" applyBorder="1" applyAlignment="1" applyProtection="1">
      <alignment horizontal="center" vertical="center" wrapText="1"/>
    </xf>
    <xf numFmtId="0" fontId="16" fillId="6" borderId="8" xfId="1" applyFont="1" applyFill="1" applyBorder="1" applyAlignment="1" applyProtection="1">
      <alignment horizontal="center" vertical="center" wrapText="1"/>
    </xf>
    <xf numFmtId="0" fontId="20" fillId="4" borderId="6" xfId="1" applyFont="1" applyFill="1" applyBorder="1" applyAlignment="1" applyProtection="1">
      <alignment horizontal="center" vertical="center"/>
    </xf>
    <xf numFmtId="0" fontId="20" fillId="4" borderId="5" xfId="1" applyFont="1" applyFill="1" applyBorder="1" applyAlignment="1" applyProtection="1">
      <alignment horizontal="center" vertical="center"/>
    </xf>
    <xf numFmtId="1" fontId="16" fillId="4" borderId="6" xfId="0" applyNumberFormat="1" applyFont="1" applyFill="1" applyBorder="1" applyAlignment="1">
      <alignment horizontal="center" vertical="center"/>
    </xf>
    <xf numFmtId="1" fontId="16" fillId="4" borderId="5" xfId="0" applyNumberFormat="1" applyFont="1" applyFill="1" applyBorder="1" applyAlignment="1">
      <alignment horizontal="center" vertical="center"/>
    </xf>
    <xf numFmtId="1" fontId="16" fillId="6" borderId="6" xfId="0" applyNumberFormat="1" applyFont="1" applyFill="1" applyBorder="1" applyAlignment="1">
      <alignment horizontal="center" vertical="center"/>
    </xf>
    <xf numFmtId="1" fontId="16" fillId="6" borderId="5" xfId="0" applyNumberFormat="1" applyFont="1" applyFill="1" applyBorder="1" applyAlignment="1">
      <alignment horizontal="center" vertical="center"/>
    </xf>
    <xf numFmtId="0" fontId="16" fillId="0" borderId="4" xfId="0" applyFont="1" applyBorder="1" applyAlignment="1" applyProtection="1">
      <alignment horizontal="right"/>
      <protection locked="0"/>
    </xf>
    <xf numFmtId="0" fontId="16" fillId="0" borderId="14" xfId="0" applyFont="1" applyBorder="1" applyAlignment="1" applyProtection="1">
      <alignment horizontal="right"/>
      <protection locked="0"/>
    </xf>
    <xf numFmtId="0" fontId="16" fillId="0" borderId="9" xfId="0" applyFont="1" applyBorder="1" applyAlignment="1" applyProtection="1">
      <alignment horizontal="right"/>
      <protection locked="0"/>
    </xf>
    <xf numFmtId="1" fontId="17" fillId="6" borderId="4" xfId="0" applyNumberFormat="1" applyFont="1" applyFill="1" applyBorder="1" applyAlignment="1" applyProtection="1">
      <alignment horizontal="center"/>
      <protection locked="0"/>
    </xf>
    <xf numFmtId="1" fontId="17" fillId="6" borderId="9" xfId="0" applyNumberFormat="1"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ms.wvgs.wvnet.edu/topo/viewer.ht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epa.gov/owow/monitoring/volunteer/stream/108.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52"/>
  <sheetViews>
    <sheetView tabSelected="1" workbookViewId="0">
      <selection activeCell="C2" sqref="C2:H2"/>
    </sheetView>
  </sheetViews>
  <sheetFormatPr defaultRowHeight="12" x14ac:dyDescent="0.2"/>
  <cols>
    <col min="1" max="1" width="2.7109375" style="52" customWidth="1"/>
    <col min="2" max="3" width="9.7109375" style="52" customWidth="1"/>
    <col min="4" max="4" width="7.7109375" style="52" customWidth="1"/>
    <col min="5" max="5" width="8.140625" style="52" customWidth="1"/>
    <col min="6" max="7" width="9.7109375" style="52" customWidth="1"/>
    <col min="8" max="8" width="7.7109375" style="52" customWidth="1"/>
    <col min="9" max="9" width="8.140625" style="52" customWidth="1"/>
    <col min="10" max="10" width="7.7109375" style="52" customWidth="1"/>
    <col min="11" max="13" width="8.7109375" style="52" customWidth="1"/>
    <col min="14" max="14" width="6.7109375" style="52" customWidth="1"/>
    <col min="15" max="16384" width="9.140625" style="52"/>
  </cols>
  <sheetData>
    <row r="1" spans="2:14" ht="8.1" customHeight="1" x14ac:dyDescent="0.2">
      <c r="B1" s="51"/>
      <c r="C1" s="51"/>
      <c r="D1" s="51"/>
      <c r="E1" s="51"/>
      <c r="F1" s="51"/>
      <c r="G1" s="51"/>
      <c r="H1" s="51"/>
      <c r="I1" s="51"/>
      <c r="J1" s="51"/>
      <c r="K1" s="51"/>
      <c r="L1" s="51"/>
      <c r="M1" s="51"/>
    </row>
    <row r="2" spans="2:14" x14ac:dyDescent="0.2">
      <c r="B2" s="53" t="s">
        <v>0</v>
      </c>
      <c r="C2" s="97"/>
      <c r="D2" s="98"/>
      <c r="E2" s="98"/>
      <c r="F2" s="98"/>
      <c r="G2" s="98"/>
      <c r="H2" s="99"/>
      <c r="I2" s="54" t="s">
        <v>2</v>
      </c>
      <c r="J2" s="193"/>
      <c r="K2" s="220"/>
      <c r="L2" s="220"/>
      <c r="M2" s="220"/>
      <c r="N2" s="194"/>
    </row>
    <row r="3" spans="2:14" s="56" customFormat="1" x14ac:dyDescent="0.2">
      <c r="B3" s="171" t="s">
        <v>1</v>
      </c>
      <c r="C3" s="172"/>
      <c r="D3" s="97"/>
      <c r="E3" s="98"/>
      <c r="F3" s="98"/>
      <c r="G3" s="98"/>
      <c r="H3" s="99"/>
      <c r="I3" s="235"/>
      <c r="J3" s="236"/>
      <c r="K3" s="55" t="s">
        <v>211</v>
      </c>
      <c r="L3" s="55" t="s">
        <v>212</v>
      </c>
      <c r="M3" s="55" t="s">
        <v>213</v>
      </c>
      <c r="N3" s="223"/>
    </row>
    <row r="4" spans="2:14" ht="12.75" customHeight="1" x14ac:dyDescent="0.2">
      <c r="B4" s="225" t="s">
        <v>5</v>
      </c>
      <c r="C4" s="226"/>
      <c r="D4" s="118"/>
      <c r="E4" s="119"/>
      <c r="F4" s="119"/>
      <c r="G4" s="119"/>
      <c r="H4" s="120"/>
      <c r="I4" s="171" t="s">
        <v>3</v>
      </c>
      <c r="J4" s="231"/>
      <c r="K4" s="57"/>
      <c r="L4" s="57"/>
      <c r="M4" s="57"/>
      <c r="N4" s="223"/>
    </row>
    <row r="5" spans="2:14" ht="12.75" customHeight="1" x14ac:dyDescent="0.2">
      <c r="B5" s="227"/>
      <c r="C5" s="228"/>
      <c r="D5" s="121"/>
      <c r="E5" s="122"/>
      <c r="F5" s="122"/>
      <c r="G5" s="122"/>
      <c r="H5" s="123"/>
      <c r="I5" s="171" t="s">
        <v>4</v>
      </c>
      <c r="J5" s="231"/>
      <c r="K5" s="57"/>
      <c r="L5" s="57"/>
      <c r="M5" s="57"/>
      <c r="N5" s="223"/>
    </row>
    <row r="6" spans="2:14" ht="12.75" customHeight="1" x14ac:dyDescent="0.2">
      <c r="B6" s="229"/>
      <c r="C6" s="230"/>
      <c r="D6" s="124"/>
      <c r="E6" s="125"/>
      <c r="F6" s="125"/>
      <c r="G6" s="125"/>
      <c r="H6" s="126"/>
      <c r="I6" s="167" t="s">
        <v>220</v>
      </c>
      <c r="J6" s="168"/>
      <c r="K6" s="219"/>
      <c r="L6" s="219"/>
      <c r="M6" s="219"/>
      <c r="N6" s="219"/>
    </row>
    <row r="7" spans="2:14" x14ac:dyDescent="0.2">
      <c r="B7" s="232" t="s">
        <v>7</v>
      </c>
      <c r="C7" s="226"/>
      <c r="D7" s="193"/>
      <c r="E7" s="220"/>
      <c r="F7" s="194"/>
      <c r="G7" s="53" t="s">
        <v>8</v>
      </c>
      <c r="H7" s="58"/>
      <c r="I7" s="53" t="s">
        <v>6</v>
      </c>
      <c r="J7" s="233"/>
      <c r="K7" s="234"/>
      <c r="L7" s="59" t="s">
        <v>9</v>
      </c>
      <c r="M7" s="221"/>
      <c r="N7" s="222"/>
    </row>
    <row r="8" spans="2:14" x14ac:dyDescent="0.2">
      <c r="B8" s="169" t="s">
        <v>189</v>
      </c>
      <c r="C8" s="170"/>
      <c r="D8" s="170"/>
      <c r="E8" s="170"/>
      <c r="F8" s="169" t="s">
        <v>188</v>
      </c>
      <c r="G8" s="170"/>
      <c r="H8" s="170"/>
      <c r="I8" s="224"/>
      <c r="J8" s="217" t="s">
        <v>192</v>
      </c>
      <c r="K8" s="218"/>
      <c r="L8" s="218"/>
      <c r="M8" s="60" t="s">
        <v>30</v>
      </c>
      <c r="N8" s="60" t="s">
        <v>326</v>
      </c>
    </row>
    <row r="9" spans="2:14" x14ac:dyDescent="0.2">
      <c r="B9" s="171" t="s">
        <v>11</v>
      </c>
      <c r="C9" s="172"/>
      <c r="D9" s="58"/>
      <c r="E9" s="55"/>
      <c r="F9" s="173" t="s">
        <v>177</v>
      </c>
      <c r="G9" s="174"/>
      <c r="H9" s="61"/>
      <c r="I9" s="62">
        <v>0</v>
      </c>
      <c r="J9" s="185"/>
      <c r="K9" s="186"/>
      <c r="L9" s="187"/>
      <c r="M9" s="63"/>
      <c r="N9" s="64"/>
    </row>
    <row r="10" spans="2:14" x14ac:dyDescent="0.2">
      <c r="B10" s="171" t="s">
        <v>12</v>
      </c>
      <c r="C10" s="172"/>
      <c r="D10" s="58"/>
      <c r="E10" s="55" t="s">
        <v>224</v>
      </c>
      <c r="F10" s="171" t="s">
        <v>23</v>
      </c>
      <c r="G10" s="172"/>
      <c r="H10" s="57"/>
      <c r="I10" s="62">
        <v>1</v>
      </c>
      <c r="J10" s="203"/>
      <c r="K10" s="204"/>
      <c r="L10" s="205"/>
      <c r="M10" s="64"/>
      <c r="N10" s="64"/>
    </row>
    <row r="11" spans="2:14" x14ac:dyDescent="0.2">
      <c r="B11" s="171" t="s">
        <v>13</v>
      </c>
      <c r="C11" s="172"/>
      <c r="D11" s="57"/>
      <c r="E11" s="65" t="s">
        <v>119</v>
      </c>
      <c r="F11" s="171" t="s">
        <v>24</v>
      </c>
      <c r="G11" s="172"/>
      <c r="H11" s="57"/>
      <c r="I11" s="62">
        <v>2</v>
      </c>
      <c r="J11" s="97"/>
      <c r="K11" s="98"/>
      <c r="L11" s="99"/>
      <c r="M11" s="64"/>
      <c r="N11" s="64"/>
    </row>
    <row r="12" spans="2:14" x14ac:dyDescent="0.2">
      <c r="B12" s="171" t="s">
        <v>14</v>
      </c>
      <c r="C12" s="172"/>
      <c r="D12" s="58"/>
      <c r="E12" s="55"/>
      <c r="F12" s="171" t="s">
        <v>25</v>
      </c>
      <c r="G12" s="172"/>
      <c r="H12" s="57"/>
      <c r="I12" s="66">
        <v>3</v>
      </c>
      <c r="J12" s="97"/>
      <c r="K12" s="98"/>
      <c r="L12" s="99"/>
      <c r="M12" s="64"/>
      <c r="N12" s="64"/>
    </row>
    <row r="13" spans="2:14" x14ac:dyDescent="0.2">
      <c r="B13" s="171" t="s">
        <v>15</v>
      </c>
      <c r="C13" s="172"/>
      <c r="D13" s="58"/>
      <c r="E13" s="55"/>
      <c r="F13" s="171" t="s">
        <v>26</v>
      </c>
      <c r="G13" s="172"/>
      <c r="H13" s="57"/>
      <c r="I13" s="62">
        <v>4</v>
      </c>
      <c r="J13" s="97"/>
      <c r="K13" s="98"/>
      <c r="L13" s="99"/>
      <c r="M13" s="64"/>
      <c r="N13" s="64"/>
    </row>
    <row r="14" spans="2:14" x14ac:dyDescent="0.2">
      <c r="B14" s="171" t="s">
        <v>16</v>
      </c>
      <c r="C14" s="172"/>
      <c r="D14" s="58"/>
      <c r="E14" s="55" t="s">
        <v>228</v>
      </c>
      <c r="F14" s="171" t="s">
        <v>27</v>
      </c>
      <c r="G14" s="172"/>
      <c r="H14" s="57"/>
      <c r="I14" s="62">
        <v>5</v>
      </c>
      <c r="J14" s="97"/>
      <c r="K14" s="98"/>
      <c r="L14" s="99"/>
      <c r="M14" s="64"/>
      <c r="N14" s="64"/>
    </row>
    <row r="15" spans="2:14" x14ac:dyDescent="0.2">
      <c r="B15" s="171" t="s">
        <v>17</v>
      </c>
      <c r="C15" s="172"/>
      <c r="D15" s="57"/>
      <c r="E15" s="55"/>
      <c r="F15" s="171" t="s">
        <v>28</v>
      </c>
      <c r="G15" s="172"/>
      <c r="H15" s="57"/>
      <c r="I15" s="62">
        <v>6</v>
      </c>
      <c r="J15" s="97"/>
      <c r="K15" s="98"/>
      <c r="L15" s="99"/>
      <c r="M15" s="64"/>
      <c r="N15" s="64"/>
    </row>
    <row r="16" spans="2:14" x14ac:dyDescent="0.2">
      <c r="B16" s="171" t="s">
        <v>176</v>
      </c>
      <c r="C16" s="172"/>
      <c r="D16" s="57"/>
      <c r="E16" s="55"/>
      <c r="F16" s="171" t="s">
        <v>29</v>
      </c>
      <c r="G16" s="172"/>
      <c r="H16" s="57"/>
      <c r="I16" s="62" t="s">
        <v>331</v>
      </c>
      <c r="J16" s="97"/>
      <c r="K16" s="98"/>
      <c r="L16" s="99"/>
      <c r="M16" s="64"/>
      <c r="N16" s="64"/>
    </row>
    <row r="17" spans="2:14" ht="12.75" customHeight="1" x14ac:dyDescent="0.2">
      <c r="B17" s="171" t="s">
        <v>10</v>
      </c>
      <c r="C17" s="172"/>
      <c r="D17" s="67"/>
      <c r="E17" s="65" t="s">
        <v>120</v>
      </c>
      <c r="F17" s="181" t="s">
        <v>121</v>
      </c>
      <c r="G17" s="182"/>
      <c r="H17" s="68">
        <f>SUM(H9:H15)</f>
        <v>0</v>
      </c>
      <c r="I17" s="190" t="s">
        <v>330</v>
      </c>
      <c r="J17" s="97"/>
      <c r="K17" s="98"/>
      <c r="L17" s="99"/>
      <c r="M17" s="64"/>
      <c r="N17" s="64"/>
    </row>
    <row r="18" spans="2:14" ht="12.75" customHeight="1" x14ac:dyDescent="0.2">
      <c r="B18" s="175"/>
      <c r="C18" s="176"/>
      <c r="D18" s="176"/>
      <c r="E18" s="177"/>
      <c r="F18" s="183" t="s">
        <v>332</v>
      </c>
      <c r="G18" s="206" t="e">
        <f>((H9*I9)+(H10*I10)+(H11*I11)+(H12*I12)+(H13*I13)+(H14*I14)+(H15*I15))/H17</f>
        <v>#DIV/0!</v>
      </c>
      <c r="H18" s="188" t="s">
        <v>333</v>
      </c>
      <c r="I18" s="191"/>
      <c r="J18" s="97"/>
      <c r="K18" s="98"/>
      <c r="L18" s="99"/>
      <c r="M18" s="64"/>
      <c r="N18" s="64"/>
    </row>
    <row r="19" spans="2:14" x14ac:dyDescent="0.2">
      <c r="B19" s="178"/>
      <c r="C19" s="179"/>
      <c r="D19" s="179"/>
      <c r="E19" s="180"/>
      <c r="F19" s="184"/>
      <c r="G19" s="207"/>
      <c r="H19" s="189"/>
      <c r="I19" s="192"/>
      <c r="J19" s="97"/>
      <c r="K19" s="98"/>
      <c r="L19" s="99"/>
      <c r="M19" s="64"/>
      <c r="N19" s="64"/>
    </row>
    <row r="20" spans="2:14" x14ac:dyDescent="0.2">
      <c r="B20" s="129" t="s">
        <v>190</v>
      </c>
      <c r="C20" s="130"/>
      <c r="D20" s="130"/>
      <c r="E20" s="130"/>
      <c r="F20" s="130"/>
      <c r="G20" s="130"/>
      <c r="H20" s="130"/>
      <c r="I20" s="131"/>
      <c r="J20" s="97"/>
      <c r="K20" s="98"/>
      <c r="L20" s="99"/>
      <c r="M20" s="64"/>
      <c r="N20" s="64"/>
    </row>
    <row r="21" spans="2:14" x14ac:dyDescent="0.2">
      <c r="B21" s="69" t="s">
        <v>294</v>
      </c>
      <c r="C21" s="70"/>
      <c r="D21" s="70"/>
      <c r="E21" s="71"/>
      <c r="F21" s="72"/>
      <c r="G21" s="72"/>
      <c r="H21" s="197" t="s">
        <v>214</v>
      </c>
      <c r="I21" s="198"/>
      <c r="J21" s="97"/>
      <c r="K21" s="98"/>
      <c r="L21" s="99"/>
      <c r="M21" s="64"/>
      <c r="N21" s="64"/>
    </row>
    <row r="22" spans="2:14" x14ac:dyDescent="0.2">
      <c r="B22" s="53" t="s">
        <v>18</v>
      </c>
      <c r="C22" s="58"/>
      <c r="D22" s="58"/>
      <c r="E22" s="188" t="s">
        <v>20</v>
      </c>
      <c r="F22" s="58"/>
      <c r="G22" s="73" t="s">
        <v>21</v>
      </c>
      <c r="H22" s="199"/>
      <c r="I22" s="200"/>
      <c r="J22" s="97"/>
      <c r="K22" s="98"/>
      <c r="L22" s="99"/>
      <c r="M22" s="64"/>
      <c r="N22" s="64"/>
    </row>
    <row r="23" spans="2:14" x14ac:dyDescent="0.2">
      <c r="B23" s="53" t="s">
        <v>19</v>
      </c>
      <c r="C23" s="58"/>
      <c r="D23" s="58"/>
      <c r="E23" s="189"/>
      <c r="F23" s="58"/>
      <c r="G23" s="74" t="s">
        <v>22</v>
      </c>
      <c r="H23" s="201"/>
      <c r="I23" s="202"/>
      <c r="J23" s="97"/>
      <c r="K23" s="98"/>
      <c r="L23" s="99"/>
      <c r="M23" s="64"/>
      <c r="N23" s="64"/>
    </row>
    <row r="24" spans="2:14" x14ac:dyDescent="0.2">
      <c r="B24" s="139" t="s">
        <v>31</v>
      </c>
      <c r="C24" s="140"/>
      <c r="D24" s="193"/>
      <c r="E24" s="194"/>
      <c r="F24" s="173" t="s">
        <v>38</v>
      </c>
      <c r="G24" s="174"/>
      <c r="H24" s="215"/>
      <c r="I24" s="216"/>
      <c r="J24" s="97"/>
      <c r="K24" s="98"/>
      <c r="L24" s="99"/>
      <c r="M24" s="64"/>
      <c r="N24" s="64"/>
    </row>
    <row r="25" spans="2:14" x14ac:dyDescent="0.2">
      <c r="B25" s="139" t="s">
        <v>32</v>
      </c>
      <c r="C25" s="140"/>
      <c r="D25" s="193"/>
      <c r="E25" s="194"/>
      <c r="F25" s="171" t="s">
        <v>39</v>
      </c>
      <c r="G25" s="172"/>
      <c r="H25" s="215"/>
      <c r="I25" s="216"/>
      <c r="J25" s="97"/>
      <c r="K25" s="98"/>
      <c r="L25" s="99"/>
      <c r="M25" s="64"/>
      <c r="N25" s="64"/>
    </row>
    <row r="26" spans="2:14" x14ac:dyDescent="0.2">
      <c r="B26" s="139" t="s">
        <v>33</v>
      </c>
      <c r="C26" s="140"/>
      <c r="D26" s="193"/>
      <c r="E26" s="194"/>
      <c r="F26" s="165"/>
      <c r="G26" s="166"/>
      <c r="H26" s="75" t="s">
        <v>187</v>
      </c>
      <c r="I26" s="76" t="s">
        <v>186</v>
      </c>
      <c r="J26" s="97"/>
      <c r="K26" s="98"/>
      <c r="L26" s="99"/>
      <c r="M26" s="64"/>
      <c r="N26" s="64"/>
    </row>
    <row r="27" spans="2:14" x14ac:dyDescent="0.2">
      <c r="B27" s="139" t="s">
        <v>77</v>
      </c>
      <c r="C27" s="140"/>
      <c r="D27" s="195"/>
      <c r="E27" s="196"/>
      <c r="F27" s="165" t="s">
        <v>219</v>
      </c>
      <c r="G27" s="166"/>
      <c r="H27" s="77"/>
      <c r="I27" s="78"/>
      <c r="J27" s="97"/>
      <c r="K27" s="98"/>
      <c r="L27" s="99"/>
      <c r="M27" s="64"/>
      <c r="N27" s="64"/>
    </row>
    <row r="28" spans="2:14" x14ac:dyDescent="0.2">
      <c r="B28" s="139" t="s">
        <v>206</v>
      </c>
      <c r="C28" s="140"/>
      <c r="D28" s="193"/>
      <c r="E28" s="194"/>
      <c r="F28" s="139" t="s">
        <v>40</v>
      </c>
      <c r="G28" s="140"/>
      <c r="H28" s="77"/>
      <c r="I28" s="78"/>
      <c r="J28" s="97"/>
      <c r="K28" s="98"/>
      <c r="L28" s="99"/>
      <c r="M28" s="64"/>
      <c r="N28" s="64"/>
    </row>
    <row r="29" spans="2:14" x14ac:dyDescent="0.2">
      <c r="B29" s="139" t="s">
        <v>34</v>
      </c>
      <c r="C29" s="140"/>
      <c r="D29" s="193"/>
      <c r="E29" s="194"/>
      <c r="F29" s="171" t="s">
        <v>41</v>
      </c>
      <c r="G29" s="172"/>
      <c r="H29" s="77"/>
      <c r="I29" s="78"/>
      <c r="J29" s="97"/>
      <c r="K29" s="98"/>
      <c r="L29" s="99"/>
      <c r="M29" s="64"/>
      <c r="N29" s="64"/>
    </row>
    <row r="30" spans="2:14" x14ac:dyDescent="0.2">
      <c r="B30" s="139" t="s">
        <v>35</v>
      </c>
      <c r="C30" s="140"/>
      <c r="D30" s="193"/>
      <c r="E30" s="194"/>
      <c r="F30" s="139" t="s">
        <v>36</v>
      </c>
      <c r="G30" s="140"/>
      <c r="H30" s="215"/>
      <c r="I30" s="216"/>
      <c r="J30" s="97"/>
      <c r="K30" s="98"/>
      <c r="L30" s="99"/>
      <c r="M30" s="64"/>
      <c r="N30" s="64"/>
    </row>
    <row r="31" spans="2:14" x14ac:dyDescent="0.2">
      <c r="B31" s="139" t="s">
        <v>73</v>
      </c>
      <c r="C31" s="140"/>
      <c r="D31" s="193"/>
      <c r="E31" s="194"/>
      <c r="F31" s="141" t="s">
        <v>216</v>
      </c>
      <c r="G31" s="142"/>
      <c r="H31" s="211">
        <f>SUM(H24:I25,H27:I29)</f>
        <v>0</v>
      </c>
      <c r="I31" s="212"/>
      <c r="J31" s="97"/>
      <c r="K31" s="98"/>
      <c r="L31" s="99"/>
      <c r="M31" s="64"/>
      <c r="N31" s="64"/>
    </row>
    <row r="32" spans="2:14" x14ac:dyDescent="0.2">
      <c r="B32" s="139" t="s">
        <v>37</v>
      </c>
      <c r="C32" s="140"/>
      <c r="D32" s="193"/>
      <c r="E32" s="194"/>
      <c r="F32" s="165" t="s">
        <v>215</v>
      </c>
      <c r="G32" s="166"/>
      <c r="H32" s="213" t="str">
        <f>IF(H31&gt;80,"Optimal",IF(H31&gt;=60,"Suboptimal",IF(H31&gt;=40,"Marginal",IF(H31&lt;40,"Poor"))))</f>
        <v>Poor</v>
      </c>
      <c r="I32" s="214"/>
      <c r="J32" s="97"/>
      <c r="K32" s="98"/>
      <c r="L32" s="99"/>
      <c r="M32" s="64"/>
      <c r="N32" s="64"/>
    </row>
    <row r="33" spans="2:14" x14ac:dyDescent="0.2">
      <c r="B33" s="150" t="s">
        <v>207</v>
      </c>
      <c r="C33" s="151"/>
      <c r="D33" s="151"/>
      <c r="E33" s="151"/>
      <c r="F33" s="151"/>
      <c r="G33" s="151"/>
      <c r="H33" s="151"/>
      <c r="I33" s="152"/>
      <c r="J33" s="97"/>
      <c r="K33" s="98"/>
      <c r="L33" s="99"/>
      <c r="M33" s="64"/>
      <c r="N33" s="64"/>
    </row>
    <row r="34" spans="2:14" ht="12.75" customHeight="1" x14ac:dyDescent="0.2">
      <c r="B34" s="100"/>
      <c r="C34" s="101"/>
      <c r="D34" s="101"/>
      <c r="E34" s="101"/>
      <c r="F34" s="101"/>
      <c r="G34" s="101"/>
      <c r="H34" s="101"/>
      <c r="I34" s="102"/>
      <c r="J34" s="97"/>
      <c r="K34" s="98"/>
      <c r="L34" s="99"/>
      <c r="M34" s="64"/>
      <c r="N34" s="64"/>
    </row>
    <row r="35" spans="2:14" ht="12.75" customHeight="1" x14ac:dyDescent="0.2">
      <c r="B35" s="103"/>
      <c r="C35" s="104"/>
      <c r="D35" s="104"/>
      <c r="E35" s="104"/>
      <c r="F35" s="104"/>
      <c r="G35" s="104"/>
      <c r="H35" s="104"/>
      <c r="I35" s="105"/>
      <c r="J35" s="97"/>
      <c r="K35" s="98"/>
      <c r="L35" s="99"/>
      <c r="M35" s="64"/>
      <c r="N35" s="64"/>
    </row>
    <row r="36" spans="2:14" ht="12.75" customHeight="1" x14ac:dyDescent="0.2">
      <c r="B36" s="103"/>
      <c r="C36" s="104"/>
      <c r="D36" s="104"/>
      <c r="E36" s="104"/>
      <c r="F36" s="104"/>
      <c r="G36" s="104"/>
      <c r="H36" s="104"/>
      <c r="I36" s="105"/>
      <c r="J36" s="97"/>
      <c r="K36" s="98"/>
      <c r="L36" s="99"/>
      <c r="M36" s="64"/>
      <c r="N36" s="64"/>
    </row>
    <row r="37" spans="2:14" ht="12.75" customHeight="1" x14ac:dyDescent="0.2">
      <c r="B37" s="106"/>
      <c r="C37" s="107"/>
      <c r="D37" s="107"/>
      <c r="E37" s="107"/>
      <c r="F37" s="107"/>
      <c r="G37" s="107"/>
      <c r="H37" s="107"/>
      <c r="I37" s="108"/>
      <c r="J37" s="97"/>
      <c r="K37" s="98"/>
      <c r="L37" s="99"/>
      <c r="M37" s="64"/>
      <c r="N37" s="64"/>
    </row>
    <row r="38" spans="2:14" ht="12.75" customHeight="1" x14ac:dyDescent="0.2">
      <c r="B38" s="147" t="s">
        <v>295</v>
      </c>
      <c r="C38" s="148"/>
      <c r="D38" s="148"/>
      <c r="E38" s="148"/>
      <c r="F38" s="148"/>
      <c r="G38" s="148"/>
      <c r="H38" s="148"/>
      <c r="I38" s="149"/>
      <c r="J38" s="97"/>
      <c r="K38" s="98"/>
      <c r="L38" s="99"/>
      <c r="M38" s="64"/>
      <c r="N38" s="64"/>
    </row>
    <row r="39" spans="2:14" ht="12.75" customHeight="1" x14ac:dyDescent="0.2">
      <c r="B39" s="137" t="s">
        <v>183</v>
      </c>
      <c r="C39" s="137"/>
      <c r="D39" s="79" t="s">
        <v>46</v>
      </c>
      <c r="E39" s="79" t="s">
        <v>42</v>
      </c>
      <c r="F39" s="143" t="s">
        <v>183</v>
      </c>
      <c r="G39" s="144"/>
      <c r="H39" s="80" t="s">
        <v>46</v>
      </c>
      <c r="I39" s="80" t="s">
        <v>42</v>
      </c>
      <c r="J39" s="97"/>
      <c r="K39" s="98"/>
      <c r="L39" s="99"/>
      <c r="M39" s="64"/>
      <c r="N39" s="64"/>
    </row>
    <row r="40" spans="2:14" ht="12.75" customHeight="1" x14ac:dyDescent="0.2">
      <c r="B40" s="138" t="s">
        <v>43</v>
      </c>
      <c r="C40" s="138"/>
      <c r="D40" s="81">
        <f>METRICS!C31</f>
        <v>0</v>
      </c>
      <c r="E40" s="82">
        <f>METRICS!D31</f>
        <v>2</v>
      </c>
      <c r="F40" s="145" t="s">
        <v>45</v>
      </c>
      <c r="G40" s="146"/>
      <c r="H40" s="83" t="e">
        <f>METRICS!C33</f>
        <v>#DIV/0!</v>
      </c>
      <c r="I40" s="84" t="e">
        <f>METRICS!D33</f>
        <v>#DIV/0!</v>
      </c>
      <c r="J40" s="97"/>
      <c r="K40" s="98"/>
      <c r="L40" s="99"/>
      <c r="M40" s="64"/>
      <c r="N40" s="64"/>
    </row>
    <row r="41" spans="2:14" ht="12.75" customHeight="1" x14ac:dyDescent="0.2">
      <c r="B41" s="138" t="s">
        <v>44</v>
      </c>
      <c r="C41" s="138"/>
      <c r="D41" s="81">
        <f>METRICS!C32</f>
        <v>0</v>
      </c>
      <c r="E41" s="82">
        <f>METRICS!D32</f>
        <v>2</v>
      </c>
      <c r="F41" s="135" t="s">
        <v>208</v>
      </c>
      <c r="G41" s="136"/>
      <c r="H41" s="85" t="e">
        <f>METRICS!C36</f>
        <v>#DIV/0!</v>
      </c>
      <c r="I41" s="86" t="e">
        <f>METRICS!D36</f>
        <v>#DIV/0!</v>
      </c>
      <c r="J41" s="97"/>
      <c r="K41" s="98"/>
      <c r="L41" s="99"/>
      <c r="M41" s="64"/>
      <c r="N41" s="64"/>
    </row>
    <row r="42" spans="2:14" ht="13.5" customHeight="1" x14ac:dyDescent="0.2">
      <c r="B42" s="138" t="s">
        <v>209</v>
      </c>
      <c r="C42" s="138"/>
      <c r="D42" s="87" t="e">
        <f>METRICS!C34</f>
        <v>#DIV/0!</v>
      </c>
      <c r="E42" s="82" t="e">
        <f>METRICS!D34</f>
        <v>#DIV/0!</v>
      </c>
      <c r="F42" s="209" t="s">
        <v>210</v>
      </c>
      <c r="G42" s="210"/>
      <c r="H42" s="88" t="e">
        <f>METRICS!C35</f>
        <v>#DIV/0!</v>
      </c>
      <c r="I42" s="86" t="e">
        <f>METRICS!D35</f>
        <v>#DIV/0!</v>
      </c>
      <c r="J42" s="112"/>
      <c r="K42" s="113"/>
      <c r="L42" s="114"/>
      <c r="M42" s="64"/>
      <c r="N42" s="64"/>
    </row>
    <row r="43" spans="2:14" ht="13.5" customHeight="1" x14ac:dyDescent="0.2">
      <c r="B43" s="153" t="s">
        <v>217</v>
      </c>
      <c r="C43" s="154"/>
      <c r="D43" s="157" t="e">
        <f>METRICS!C37</f>
        <v>#DIV/0!</v>
      </c>
      <c r="E43" s="158"/>
      <c r="F43" s="153" t="s">
        <v>218</v>
      </c>
      <c r="G43" s="154"/>
      <c r="H43" s="161" t="e">
        <f>METRICS!C38</f>
        <v>#DIV/0!</v>
      </c>
      <c r="I43" s="162"/>
      <c r="J43" s="115" t="s">
        <v>121</v>
      </c>
      <c r="K43" s="116"/>
      <c r="L43" s="117"/>
      <c r="M43" s="89">
        <f>SUM(M9:M42)</f>
        <v>0</v>
      </c>
      <c r="N43" s="89">
        <f>SUM(N9:N42)</f>
        <v>0</v>
      </c>
    </row>
    <row r="44" spans="2:14" x14ac:dyDescent="0.2">
      <c r="B44" s="155"/>
      <c r="C44" s="156"/>
      <c r="D44" s="159"/>
      <c r="E44" s="160"/>
      <c r="F44" s="155"/>
      <c r="G44" s="156"/>
      <c r="H44" s="163"/>
      <c r="I44" s="164"/>
      <c r="J44" s="109" t="s">
        <v>181</v>
      </c>
      <c r="K44" s="110"/>
      <c r="L44" s="110"/>
      <c r="M44" s="110"/>
      <c r="N44" s="111"/>
    </row>
    <row r="45" spans="2:14" ht="12.75" customHeight="1" x14ac:dyDescent="0.2">
      <c r="B45" s="129" t="s">
        <v>51</v>
      </c>
      <c r="C45" s="130"/>
      <c r="D45" s="130"/>
      <c r="E45" s="130"/>
      <c r="F45" s="130"/>
      <c r="G45" s="130"/>
      <c r="H45" s="130"/>
      <c r="I45" s="131"/>
      <c r="J45" s="100"/>
      <c r="K45" s="101"/>
      <c r="L45" s="101"/>
      <c r="M45" s="101"/>
      <c r="N45" s="102"/>
    </row>
    <row r="46" spans="2:14" ht="12.75" customHeight="1" x14ac:dyDescent="0.2">
      <c r="B46" s="127" t="s">
        <v>51</v>
      </c>
      <c r="C46" s="128"/>
      <c r="D46" s="90" t="s">
        <v>49</v>
      </c>
      <c r="E46" s="90" t="s">
        <v>50</v>
      </c>
      <c r="F46" s="127" t="s">
        <v>51</v>
      </c>
      <c r="G46" s="128"/>
      <c r="H46" s="90" t="s">
        <v>49</v>
      </c>
      <c r="I46" s="90" t="s">
        <v>50</v>
      </c>
      <c r="J46" s="103"/>
      <c r="K46" s="104"/>
      <c r="L46" s="104"/>
      <c r="M46" s="104"/>
      <c r="N46" s="105"/>
    </row>
    <row r="47" spans="2:14" ht="12.75" customHeight="1" x14ac:dyDescent="0.2">
      <c r="B47" s="133"/>
      <c r="C47" s="134"/>
      <c r="D47" s="70"/>
      <c r="E47" s="91"/>
      <c r="F47" s="133"/>
      <c r="G47" s="134"/>
      <c r="H47" s="92"/>
      <c r="I47" s="93"/>
      <c r="J47" s="103"/>
      <c r="K47" s="104"/>
      <c r="L47" s="104"/>
      <c r="M47" s="104"/>
      <c r="N47" s="105"/>
    </row>
    <row r="48" spans="2:14" ht="12.75" customHeight="1" x14ac:dyDescent="0.2">
      <c r="B48" s="133"/>
      <c r="C48" s="134"/>
      <c r="D48" s="70"/>
      <c r="E48" s="91"/>
      <c r="F48" s="133"/>
      <c r="G48" s="134"/>
      <c r="H48" s="92"/>
      <c r="I48" s="93"/>
      <c r="J48" s="103"/>
      <c r="K48" s="104"/>
      <c r="L48" s="104"/>
      <c r="M48" s="104"/>
      <c r="N48" s="105"/>
    </row>
    <row r="49" spans="2:14" ht="12.75" customHeight="1" x14ac:dyDescent="0.2">
      <c r="B49" s="132"/>
      <c r="C49" s="132"/>
      <c r="D49" s="57"/>
      <c r="E49" s="94"/>
      <c r="F49" s="208"/>
      <c r="G49" s="208"/>
      <c r="H49" s="61"/>
      <c r="I49" s="95"/>
      <c r="J49" s="103"/>
      <c r="K49" s="104"/>
      <c r="L49" s="104"/>
      <c r="M49" s="104"/>
      <c r="N49" s="105"/>
    </row>
    <row r="50" spans="2:14" ht="12.75" customHeight="1" x14ac:dyDescent="0.2">
      <c r="B50" s="132"/>
      <c r="C50" s="132"/>
      <c r="D50" s="57"/>
      <c r="E50" s="94"/>
      <c r="F50" s="132"/>
      <c r="G50" s="132"/>
      <c r="H50" s="57"/>
      <c r="I50" s="96"/>
      <c r="J50" s="103"/>
      <c r="K50" s="104"/>
      <c r="L50" s="104"/>
      <c r="M50" s="104"/>
      <c r="N50" s="105"/>
    </row>
    <row r="51" spans="2:14" ht="12.75" customHeight="1" x14ac:dyDescent="0.2">
      <c r="B51" s="132"/>
      <c r="C51" s="132"/>
      <c r="D51" s="57"/>
      <c r="E51" s="94"/>
      <c r="F51" s="132"/>
      <c r="G51" s="132"/>
      <c r="H51" s="57"/>
      <c r="I51" s="94"/>
      <c r="J51" s="103"/>
      <c r="K51" s="104"/>
      <c r="L51" s="104"/>
      <c r="M51" s="104"/>
      <c r="N51" s="105"/>
    </row>
    <row r="52" spans="2:14" ht="12.75" customHeight="1" x14ac:dyDescent="0.2">
      <c r="B52" s="132"/>
      <c r="C52" s="132"/>
      <c r="D52" s="57"/>
      <c r="E52" s="94"/>
      <c r="F52" s="132"/>
      <c r="G52" s="132"/>
      <c r="H52" s="57"/>
      <c r="I52" s="94"/>
      <c r="J52" s="106"/>
      <c r="K52" s="107"/>
      <c r="L52" s="107"/>
      <c r="M52" s="107"/>
      <c r="N52" s="108"/>
    </row>
  </sheetData>
  <sheetProtection password="DDF9" sheet="1" objects="1" scenarios="1"/>
  <dataConsolidate/>
  <mergeCells count="144">
    <mergeCell ref="H31:I31"/>
    <mergeCell ref="H32:I32"/>
    <mergeCell ref="H24:I24"/>
    <mergeCell ref="H25:I25"/>
    <mergeCell ref="H30:I30"/>
    <mergeCell ref="J8:L8"/>
    <mergeCell ref="K6:N6"/>
    <mergeCell ref="J2:N2"/>
    <mergeCell ref="M7:N7"/>
    <mergeCell ref="N3:N5"/>
    <mergeCell ref="F8:I8"/>
    <mergeCell ref="C2:H2"/>
    <mergeCell ref="B3:C3"/>
    <mergeCell ref="F14:G14"/>
    <mergeCell ref="B4:C6"/>
    <mergeCell ref="F10:G10"/>
    <mergeCell ref="F11:G11"/>
    <mergeCell ref="I4:J4"/>
    <mergeCell ref="I5:J5"/>
    <mergeCell ref="B7:C7"/>
    <mergeCell ref="D7:F7"/>
    <mergeCell ref="J7:K7"/>
    <mergeCell ref="I3:J3"/>
    <mergeCell ref="D3:H3"/>
    <mergeCell ref="F49:G49"/>
    <mergeCell ref="F50:G50"/>
    <mergeCell ref="F51:G51"/>
    <mergeCell ref="B50:C50"/>
    <mergeCell ref="D25:E25"/>
    <mergeCell ref="B51:C51"/>
    <mergeCell ref="B47:C47"/>
    <mergeCell ref="B30:C30"/>
    <mergeCell ref="B31:C31"/>
    <mergeCell ref="B32:C32"/>
    <mergeCell ref="B29:C29"/>
    <mergeCell ref="D31:E31"/>
    <mergeCell ref="D32:E32"/>
    <mergeCell ref="B41:C41"/>
    <mergeCell ref="B42:C42"/>
    <mergeCell ref="F32:G32"/>
    <mergeCell ref="F42:G42"/>
    <mergeCell ref="F25:G25"/>
    <mergeCell ref="D29:E29"/>
    <mergeCell ref="D30:E30"/>
    <mergeCell ref="F29:G29"/>
    <mergeCell ref="D28:E28"/>
    <mergeCell ref="D26:E26"/>
    <mergeCell ref="D27:E27"/>
    <mergeCell ref="F28:G28"/>
    <mergeCell ref="J20:L20"/>
    <mergeCell ref="H21:I23"/>
    <mergeCell ref="J21:L21"/>
    <mergeCell ref="E22:E23"/>
    <mergeCell ref="J10:L10"/>
    <mergeCell ref="J11:L11"/>
    <mergeCell ref="J12:L12"/>
    <mergeCell ref="J13:L13"/>
    <mergeCell ref="G18:G19"/>
    <mergeCell ref="J19:L19"/>
    <mergeCell ref="J17:L17"/>
    <mergeCell ref="J18:L18"/>
    <mergeCell ref="B20:I20"/>
    <mergeCell ref="D24:E24"/>
    <mergeCell ref="J9:L9"/>
    <mergeCell ref="B27:C27"/>
    <mergeCell ref="B24:C24"/>
    <mergeCell ref="F24:G24"/>
    <mergeCell ref="B9:C9"/>
    <mergeCell ref="B10:C10"/>
    <mergeCell ref="B11:C11"/>
    <mergeCell ref="B14:C14"/>
    <mergeCell ref="H18:H19"/>
    <mergeCell ref="I17:I19"/>
    <mergeCell ref="F30:G30"/>
    <mergeCell ref="B26:C26"/>
    <mergeCell ref="F26:G26"/>
    <mergeCell ref="F27:G27"/>
    <mergeCell ref="B25:C25"/>
    <mergeCell ref="I6:J6"/>
    <mergeCell ref="J22:L22"/>
    <mergeCell ref="J14:L14"/>
    <mergeCell ref="J15:L15"/>
    <mergeCell ref="B8:E8"/>
    <mergeCell ref="F12:G12"/>
    <mergeCell ref="F13:G13"/>
    <mergeCell ref="F9:G9"/>
    <mergeCell ref="B15:C15"/>
    <mergeCell ref="B18:E19"/>
    <mergeCell ref="F15:G15"/>
    <mergeCell ref="F16:G16"/>
    <mergeCell ref="F17:G17"/>
    <mergeCell ref="B17:C17"/>
    <mergeCell ref="J16:L16"/>
    <mergeCell ref="B16:C16"/>
    <mergeCell ref="F18:F19"/>
    <mergeCell ref="B12:C12"/>
    <mergeCell ref="B13:C13"/>
    <mergeCell ref="D4:H6"/>
    <mergeCell ref="F46:G46"/>
    <mergeCell ref="B46:C46"/>
    <mergeCell ref="B45:I45"/>
    <mergeCell ref="B52:C52"/>
    <mergeCell ref="F52:G52"/>
    <mergeCell ref="B49:C49"/>
    <mergeCell ref="B48:C48"/>
    <mergeCell ref="F47:G47"/>
    <mergeCell ref="F48:G48"/>
    <mergeCell ref="F41:G41"/>
    <mergeCell ref="B39:C39"/>
    <mergeCell ref="B40:C40"/>
    <mergeCell ref="B28:C28"/>
    <mergeCell ref="F31:G31"/>
    <mergeCell ref="F39:G39"/>
    <mergeCell ref="F40:G40"/>
    <mergeCell ref="B38:I38"/>
    <mergeCell ref="B34:I37"/>
    <mergeCell ref="B33:I33"/>
    <mergeCell ref="B43:C44"/>
    <mergeCell ref="D43:E44"/>
    <mergeCell ref="H43:I44"/>
    <mergeCell ref="F43:G44"/>
    <mergeCell ref="J45:N52"/>
    <mergeCell ref="J44:N44"/>
    <mergeCell ref="J40:L40"/>
    <mergeCell ref="J41:L41"/>
    <mergeCell ref="J28:L28"/>
    <mergeCell ref="J29:L29"/>
    <mergeCell ref="J39:L39"/>
    <mergeCell ref="J35:L35"/>
    <mergeCell ref="J42:L42"/>
    <mergeCell ref="J43:L43"/>
    <mergeCell ref="J23:L23"/>
    <mergeCell ref="J37:L37"/>
    <mergeCell ref="J36:L36"/>
    <mergeCell ref="J34:L34"/>
    <mergeCell ref="J33:L33"/>
    <mergeCell ref="J38:L38"/>
    <mergeCell ref="J32:L32"/>
    <mergeCell ref="J30:L30"/>
    <mergeCell ref="J31:L31"/>
    <mergeCell ref="J25:L25"/>
    <mergeCell ref="J24:L24"/>
    <mergeCell ref="J26:L26"/>
    <mergeCell ref="J27:L27"/>
  </mergeCells>
  <dataValidations count="6">
    <dataValidation type="list" allowBlank="1" showInputMessage="1" showErrorMessage="1" sqref="D47:D52 H47:H52">
      <formula1>I</formula1>
    </dataValidation>
    <dataValidation type="list" allowBlank="1" showInputMessage="1" showErrorMessage="1" sqref="E47:E52 I47:I52">
      <formula1>L</formula1>
    </dataValidation>
    <dataValidation type="list" allowBlank="1" showInputMessage="1" showErrorMessage="1" sqref="D28:E28">
      <formula1>None</formula1>
    </dataValidation>
    <dataValidation type="list" allowBlank="1" showInputMessage="1" showErrorMessage="1" sqref="D30:E30">
      <formula1>Algae_abundance</formula1>
    </dataValidation>
    <dataValidation type="whole" allowBlank="1" showInputMessage="1" showErrorMessage="1" sqref="H24:I25">
      <formula1>0</formula1>
      <formula2>20</formula2>
    </dataValidation>
    <dataValidation type="whole" allowBlank="1" showInputMessage="1" showErrorMessage="1" sqref="H27:I29">
      <formula1>0</formula1>
      <formula2>10</formula2>
    </dataValidation>
  </dataValidations>
  <hyperlinks>
    <hyperlink ref="I6:J6" r:id="rId1" display="County/Topo"/>
  </hyperlinks>
  <pageMargins left="0.7" right="0.7" top="0.75" bottom="0.75" header="0.3" footer="0.3"/>
  <pageSetup scale="87" orientation="portrait" r:id="rId2"/>
  <legacyDrawing r:id="rId3"/>
  <extLst>
    <ext xmlns:x14="http://schemas.microsoft.com/office/spreadsheetml/2009/9/main" uri="{CCE6A557-97BC-4b89-ADB6-D9C93CAAB3DF}">
      <x14:dataValidations xmlns:xm="http://schemas.microsoft.com/office/excel/2006/main" count="18">
        <x14:dataValidation type="list" allowBlank="1" showInputMessage="1" showErrorMessage="1">
          <x14:formula1>
            <xm:f>DATA!$A$2:$A$31</xm:f>
          </x14:formula1>
          <xm:sqref>J2</xm:sqref>
        </x14:dataValidation>
        <x14:dataValidation type="list" allowBlank="1" showInputMessage="1" showErrorMessage="1">
          <x14:formula1>
            <xm:f>DATA!$B$9:$B$64</xm:f>
          </x14:formula1>
          <xm:sqref>K6</xm:sqref>
        </x14:dataValidation>
        <x14:dataValidation type="list" allowBlank="1" showInputMessage="1" showErrorMessage="1">
          <x14:formula1>
            <xm:f>DATA!$G$10:$G$12</xm:f>
          </x14:formula1>
          <xm:sqref>E10</xm:sqref>
        </x14:dataValidation>
        <x14:dataValidation type="list" allowBlank="1" showInputMessage="1" showErrorMessage="1">
          <x14:formula1>
            <xm:f>DATA!$G$10:$G$11</xm:f>
          </x14:formula1>
          <xm:sqref>E12:E13 E16</xm:sqref>
        </x14:dataValidation>
        <x14:dataValidation type="list" allowBlank="1" showInputMessage="1" showErrorMessage="1">
          <x14:formula1>
            <xm:f>DATA!$G$13:$G$14</xm:f>
          </x14:formula1>
          <xm:sqref>E14</xm:sqref>
        </x14:dataValidation>
        <x14:dataValidation type="list" allowBlank="1" showInputMessage="1" showErrorMessage="1">
          <x14:formula1>
            <xm:f>DATA!$G$17</xm:f>
          </x14:formula1>
          <xm:sqref>E15</xm:sqref>
        </x14:dataValidation>
        <x14:dataValidation type="list" allowBlank="1" showInputMessage="1" showErrorMessage="1">
          <x14:formula1>
            <xm:f>DATA!$B$2:$B$6</xm:f>
          </x14:formula1>
          <xm:sqref>D24:E24</xm:sqref>
        </x14:dataValidation>
        <x14:dataValidation type="list" allowBlank="1" showInputMessage="1" showErrorMessage="1">
          <x14:formula1>
            <xm:f>DATA!$C$2:$C$7</xm:f>
          </x14:formula1>
          <xm:sqref>D25:E25</xm:sqref>
        </x14:dataValidation>
        <x14:dataValidation type="list" allowBlank="1" showInputMessage="1" showErrorMessage="1">
          <x14:formula1>
            <xm:f>DATA!$D$2:$D$8</xm:f>
          </x14:formula1>
          <xm:sqref>D26:E26</xm:sqref>
        </x14:dataValidation>
        <x14:dataValidation type="list" allowBlank="1" showInputMessage="1" showErrorMessage="1">
          <x14:formula1>
            <xm:f>DATA!$H$2:$H$7</xm:f>
          </x14:formula1>
          <xm:sqref>D27:E27</xm:sqref>
        </x14:dataValidation>
        <x14:dataValidation type="list" allowBlank="1" showInputMessage="1" showErrorMessage="1">
          <x14:formula1>
            <xm:f>DATA!$E$2:$E$7</xm:f>
          </x14:formula1>
          <xm:sqref>D29:E29</xm:sqref>
        </x14:dataValidation>
        <x14:dataValidation type="list" allowBlank="1" showInputMessage="1" showErrorMessage="1">
          <x14:formula1>
            <xm:f>DATA!$G$2:$G$6</xm:f>
          </x14:formula1>
          <xm:sqref>D31:E31</xm:sqref>
        </x14:dataValidation>
        <x14:dataValidation type="list" allowBlank="1" showInputMessage="1" showErrorMessage="1">
          <x14:formula1>
            <xm:f>DATA!$I$2:$I$6</xm:f>
          </x14:formula1>
          <xm:sqref>D32:E32</xm:sqref>
        </x14:dataValidation>
        <x14:dataValidation type="list" allowBlank="1" showInputMessage="1" showErrorMessage="1">
          <x14:formula1>
            <xm:f>DATA!$D$10:$D$32</xm:f>
          </x14:formula1>
          <xm:sqref>B47:C52 F47:G52</xm:sqref>
        </x14:dataValidation>
        <x14:dataValidation type="list" allowBlank="1" showInputMessage="1" showErrorMessage="1">
          <x14:formula1>
            <xm:f>DATA!$L$2:$L$5</xm:f>
          </x14:formula1>
          <xm:sqref>F23</xm:sqref>
        </x14:dataValidation>
        <x14:dataValidation type="list" allowBlank="1" showInputMessage="1" showErrorMessage="1">
          <x14:formula1>
            <xm:f>DATA!$M$3:$M$87</xm:f>
          </x14:formula1>
          <xm:sqref>J9:L42</xm:sqref>
        </x14:dataValidation>
        <x14:dataValidation type="list" allowBlank="1" showInputMessage="1" showErrorMessage="1">
          <x14:formula1>
            <xm:f>DATA!$K$2:$K$6</xm:f>
          </x14:formula1>
          <xm:sqref>H32:I32</xm:sqref>
        </x14:dataValidation>
        <x14:dataValidation type="list" allowBlank="1" showInputMessage="1" showErrorMessage="1">
          <x14:formula1>
            <xm:f>DATA!$J$2:$J$6</xm:f>
          </x14:formula1>
          <xm:sqref>H30:I30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40"/>
  <sheetViews>
    <sheetView workbookViewId="0"/>
  </sheetViews>
  <sheetFormatPr defaultRowHeight="13.5" customHeight="1" x14ac:dyDescent="0.25"/>
  <cols>
    <col min="1" max="1" width="15.85546875" style="3" bestFit="1" customWidth="1"/>
    <col min="2" max="2" width="8.42578125" style="3" bestFit="1" customWidth="1"/>
    <col min="3" max="3" width="7.7109375" style="3" bestFit="1" customWidth="1"/>
    <col min="4" max="4" width="13.28515625" style="3" bestFit="1" customWidth="1"/>
    <col min="5" max="5" width="9.42578125" style="3" customWidth="1"/>
    <col min="6" max="6" width="7.85546875" style="3" bestFit="1" customWidth="1"/>
    <col min="7" max="7" width="8.85546875" style="3" bestFit="1" customWidth="1"/>
    <col min="8" max="8" width="9.85546875" style="3" bestFit="1" customWidth="1"/>
    <col min="9" max="9" width="8.5703125" style="3" bestFit="1" customWidth="1"/>
    <col min="10" max="10" width="6.5703125" style="3" bestFit="1" customWidth="1"/>
    <col min="11" max="11" width="7.5703125" style="3" bestFit="1" customWidth="1"/>
    <col min="12" max="12" width="7.7109375" style="3" bestFit="1" customWidth="1"/>
    <col min="13" max="13" width="15.85546875" style="3" bestFit="1" customWidth="1"/>
    <col min="14" max="16384" width="9.140625" style="3"/>
  </cols>
  <sheetData>
    <row r="2" spans="1:13" ht="13.5" customHeight="1" x14ac:dyDescent="0.25">
      <c r="A2" s="4" t="s">
        <v>184</v>
      </c>
      <c r="B2" s="4" t="s">
        <v>31</v>
      </c>
      <c r="C2" s="4" t="s">
        <v>32</v>
      </c>
      <c r="D2" s="4" t="s">
        <v>33</v>
      </c>
      <c r="E2" s="4" t="s">
        <v>34</v>
      </c>
      <c r="F2" s="4" t="s">
        <v>72</v>
      </c>
      <c r="G2" s="4" t="s">
        <v>73</v>
      </c>
      <c r="H2" s="4" t="s">
        <v>77</v>
      </c>
      <c r="I2" s="4" t="s">
        <v>78</v>
      </c>
      <c r="J2" s="4" t="s">
        <v>80</v>
      </c>
      <c r="K2" s="4" t="s">
        <v>47</v>
      </c>
      <c r="L2" s="4" t="s">
        <v>90</v>
      </c>
      <c r="M2" s="4" t="s">
        <v>192</v>
      </c>
    </row>
    <row r="3" spans="1:13" ht="13.5" customHeight="1" x14ac:dyDescent="0.25">
      <c r="A3" s="3" t="s">
        <v>114</v>
      </c>
      <c r="B3" s="4" t="s">
        <v>53</v>
      </c>
      <c r="C3" s="4" t="s">
        <v>56</v>
      </c>
      <c r="D3" s="4" t="s">
        <v>56</v>
      </c>
      <c r="E3" s="4" t="s">
        <v>66</v>
      </c>
      <c r="F3" s="4" t="s">
        <v>56</v>
      </c>
      <c r="G3" s="4" t="s">
        <v>74</v>
      </c>
      <c r="H3" s="4" t="s">
        <v>56</v>
      </c>
      <c r="I3" s="4" t="s">
        <v>56</v>
      </c>
      <c r="J3" s="4" t="s">
        <v>81</v>
      </c>
      <c r="K3" s="4" t="s">
        <v>85</v>
      </c>
      <c r="L3" s="4" t="s">
        <v>87</v>
      </c>
      <c r="M3" s="1" t="s">
        <v>191</v>
      </c>
    </row>
    <row r="4" spans="1:13" ht="13.5" customHeight="1" x14ac:dyDescent="0.25">
      <c r="A4" s="3" t="s">
        <v>99</v>
      </c>
      <c r="B4" s="4" t="s">
        <v>55</v>
      </c>
      <c r="C4" s="4" t="s">
        <v>57</v>
      </c>
      <c r="D4" s="4" t="s">
        <v>61</v>
      </c>
      <c r="E4" s="4" t="s">
        <v>67</v>
      </c>
      <c r="F4" s="4" t="s">
        <v>69</v>
      </c>
      <c r="G4" s="4" t="s">
        <v>75</v>
      </c>
      <c r="H4" s="4" t="s">
        <v>57</v>
      </c>
      <c r="I4" s="4" t="s">
        <v>79</v>
      </c>
      <c r="J4" s="4" t="s">
        <v>82</v>
      </c>
      <c r="K4" s="4" t="s">
        <v>86</v>
      </c>
      <c r="L4" s="4" t="s">
        <v>88</v>
      </c>
      <c r="M4" s="3" t="s">
        <v>253</v>
      </c>
    </row>
    <row r="5" spans="1:13" ht="13.5" customHeight="1" x14ac:dyDescent="0.25">
      <c r="A5" s="3" t="s">
        <v>101</v>
      </c>
      <c r="B5" s="4" t="s">
        <v>54</v>
      </c>
      <c r="C5" s="4" t="s">
        <v>58</v>
      </c>
      <c r="D5" s="4" t="s">
        <v>62</v>
      </c>
      <c r="E5" s="4" t="s">
        <v>57</v>
      </c>
      <c r="F5" s="4" t="s">
        <v>70</v>
      </c>
      <c r="G5" s="4" t="s">
        <v>76</v>
      </c>
      <c r="H5" s="4" t="s">
        <v>58</v>
      </c>
      <c r="I5" s="4" t="s">
        <v>70</v>
      </c>
      <c r="J5" s="4" t="s">
        <v>83</v>
      </c>
      <c r="K5" s="4" t="s">
        <v>83</v>
      </c>
      <c r="L5" s="4" t="s">
        <v>89</v>
      </c>
      <c r="M5" s="3" t="s">
        <v>254</v>
      </c>
    </row>
    <row r="6" spans="1:13" ht="13.5" customHeight="1" x14ac:dyDescent="0.25">
      <c r="A6" s="3" t="s">
        <v>112</v>
      </c>
      <c r="B6" s="4" t="s">
        <v>48</v>
      </c>
      <c r="C6" s="4" t="s">
        <v>59</v>
      </c>
      <c r="D6" s="4" t="s">
        <v>63</v>
      </c>
      <c r="E6" s="4" t="s">
        <v>68</v>
      </c>
      <c r="F6" s="4" t="s">
        <v>71</v>
      </c>
      <c r="G6" s="4" t="s">
        <v>68</v>
      </c>
      <c r="H6" s="4" t="s">
        <v>59</v>
      </c>
      <c r="I6" s="4" t="s">
        <v>71</v>
      </c>
      <c r="J6" s="4" t="s">
        <v>84</v>
      </c>
      <c r="K6" s="4" t="s">
        <v>84</v>
      </c>
      <c r="L6" s="4"/>
      <c r="M6" s="3" t="s">
        <v>255</v>
      </c>
    </row>
    <row r="7" spans="1:13" ht="13.5" customHeight="1" x14ac:dyDescent="0.25">
      <c r="A7" s="3" t="s">
        <v>103</v>
      </c>
      <c r="C7" s="4" t="s">
        <v>60</v>
      </c>
      <c r="D7" s="4" t="s">
        <v>64</v>
      </c>
      <c r="E7" s="4" t="s">
        <v>48</v>
      </c>
      <c r="F7" s="4"/>
      <c r="G7" s="4"/>
      <c r="H7" s="4" t="s">
        <v>60</v>
      </c>
      <c r="M7" s="3" t="s">
        <v>256</v>
      </c>
    </row>
    <row r="8" spans="1:13" ht="13.5" customHeight="1" x14ac:dyDescent="0.25">
      <c r="A8" s="3" t="s">
        <v>110</v>
      </c>
      <c r="C8" s="4"/>
      <c r="D8" s="4" t="s">
        <v>65</v>
      </c>
      <c r="E8" s="4"/>
      <c r="F8" s="4"/>
      <c r="G8" s="4"/>
      <c r="H8" s="4"/>
      <c r="M8" s="3" t="s">
        <v>257</v>
      </c>
    </row>
    <row r="9" spans="1:13" ht="13.5" customHeight="1" x14ac:dyDescent="0.25">
      <c r="A9" s="3" t="s">
        <v>111</v>
      </c>
      <c r="B9" s="3" t="s">
        <v>185</v>
      </c>
      <c r="D9" s="237" t="s">
        <v>51</v>
      </c>
      <c r="E9" s="237"/>
      <c r="F9" s="237"/>
      <c r="G9" s="9" t="s">
        <v>221</v>
      </c>
      <c r="H9" s="9" t="s">
        <v>222</v>
      </c>
      <c r="I9" s="3" t="s">
        <v>223</v>
      </c>
      <c r="M9" s="3" t="s">
        <v>258</v>
      </c>
    </row>
    <row r="10" spans="1:13" ht="13.5" customHeight="1" x14ac:dyDescent="0.25">
      <c r="A10" s="3" t="s">
        <v>52</v>
      </c>
      <c r="B10" s="3" t="s">
        <v>154</v>
      </c>
      <c r="C10" s="4" t="s">
        <v>178</v>
      </c>
      <c r="D10" s="12" t="s">
        <v>231</v>
      </c>
      <c r="E10" s="4" t="s">
        <v>50</v>
      </c>
      <c r="F10" s="4" t="s">
        <v>49</v>
      </c>
      <c r="G10" s="9" t="s">
        <v>224</v>
      </c>
      <c r="H10" s="9">
        <v>1</v>
      </c>
      <c r="I10" s="10">
        <v>1</v>
      </c>
      <c r="M10" s="1" t="s">
        <v>193</v>
      </c>
    </row>
    <row r="11" spans="1:13" ht="13.5" customHeight="1" x14ac:dyDescent="0.25">
      <c r="A11" s="3" t="s">
        <v>115</v>
      </c>
      <c r="B11" s="3" t="s">
        <v>173</v>
      </c>
      <c r="C11" s="4" t="s">
        <v>179</v>
      </c>
      <c r="D11" s="13" t="s">
        <v>232</v>
      </c>
      <c r="E11" s="4" t="s">
        <v>327</v>
      </c>
      <c r="F11" s="4">
        <v>1</v>
      </c>
      <c r="G11" s="9" t="s">
        <v>225</v>
      </c>
      <c r="H11" s="9">
        <v>2</v>
      </c>
      <c r="I11" s="10">
        <v>2</v>
      </c>
      <c r="M11" s="3" t="s">
        <v>259</v>
      </c>
    </row>
    <row r="12" spans="1:13" ht="13.5" customHeight="1" x14ac:dyDescent="0.25">
      <c r="A12" s="3" t="s">
        <v>108</v>
      </c>
      <c r="B12" s="3" t="s">
        <v>161</v>
      </c>
      <c r="C12" s="4" t="s">
        <v>180</v>
      </c>
      <c r="D12" s="13" t="s">
        <v>233</v>
      </c>
      <c r="E12" s="5" t="s">
        <v>328</v>
      </c>
      <c r="F12" s="4">
        <v>2</v>
      </c>
      <c r="G12" s="9" t="s">
        <v>226</v>
      </c>
      <c r="H12" s="9">
        <v>3</v>
      </c>
      <c r="I12" s="10">
        <v>3</v>
      </c>
      <c r="M12" s="3" t="s">
        <v>260</v>
      </c>
    </row>
    <row r="13" spans="1:13" ht="13.5" customHeight="1" x14ac:dyDescent="0.25">
      <c r="A13" s="3" t="s">
        <v>117</v>
      </c>
      <c r="B13" s="3" t="s">
        <v>143</v>
      </c>
      <c r="C13" s="9"/>
      <c r="D13" s="13" t="s">
        <v>234</v>
      </c>
      <c r="E13" s="4" t="s">
        <v>329</v>
      </c>
      <c r="F13" s="4">
        <v>3</v>
      </c>
      <c r="G13" s="9" t="s">
        <v>227</v>
      </c>
      <c r="H13" s="9">
        <v>4</v>
      </c>
      <c r="I13" s="10">
        <v>4</v>
      </c>
      <c r="M13" s="3" t="s">
        <v>261</v>
      </c>
    </row>
    <row r="14" spans="1:13" ht="13.5" customHeight="1" x14ac:dyDescent="0.25">
      <c r="A14" s="3" t="s">
        <v>109</v>
      </c>
      <c r="B14" s="3" t="s">
        <v>124</v>
      </c>
      <c r="C14" s="9"/>
      <c r="D14" s="13" t="s">
        <v>235</v>
      </c>
      <c r="G14" s="11" t="s">
        <v>228</v>
      </c>
      <c r="H14" s="9">
        <v>5</v>
      </c>
      <c r="I14" s="10">
        <v>5</v>
      </c>
      <c r="M14" s="3" t="s">
        <v>262</v>
      </c>
    </row>
    <row r="15" spans="1:13" ht="13.5" customHeight="1" x14ac:dyDescent="0.25">
      <c r="A15" s="3" t="s">
        <v>96</v>
      </c>
      <c r="B15" s="3" t="s">
        <v>156</v>
      </c>
      <c r="C15" s="9"/>
      <c r="D15" s="13" t="s">
        <v>236</v>
      </c>
      <c r="G15" s="9" t="s">
        <v>120</v>
      </c>
      <c r="H15" s="9">
        <v>6</v>
      </c>
      <c r="I15" s="10">
        <v>6</v>
      </c>
      <c r="M15" s="3" t="s">
        <v>263</v>
      </c>
    </row>
    <row r="16" spans="1:13" ht="13.5" customHeight="1" x14ac:dyDescent="0.25">
      <c r="A16" s="3" t="s">
        <v>106</v>
      </c>
      <c r="B16" s="3" t="s">
        <v>135</v>
      </c>
      <c r="C16" s="9"/>
      <c r="D16" s="13" t="s">
        <v>237</v>
      </c>
      <c r="G16" s="11" t="s">
        <v>229</v>
      </c>
      <c r="H16" s="9">
        <v>7</v>
      </c>
      <c r="I16" s="10">
        <v>7</v>
      </c>
      <c r="M16" s="1" t="s">
        <v>194</v>
      </c>
    </row>
    <row r="17" spans="1:13" ht="13.5" customHeight="1" x14ac:dyDescent="0.25">
      <c r="A17" s="3" t="s">
        <v>105</v>
      </c>
      <c r="B17" s="3" t="s">
        <v>141</v>
      </c>
      <c r="C17" s="9"/>
      <c r="D17" s="13" t="s">
        <v>238</v>
      </c>
      <c r="G17" s="9" t="s">
        <v>230</v>
      </c>
      <c r="H17" s="9">
        <v>8</v>
      </c>
      <c r="I17" s="10">
        <v>8</v>
      </c>
      <c r="M17" s="3" t="s">
        <v>288</v>
      </c>
    </row>
    <row r="18" spans="1:13" ht="13.5" customHeight="1" x14ac:dyDescent="0.25">
      <c r="A18" s="3" t="s">
        <v>100</v>
      </c>
      <c r="B18" s="3" t="s">
        <v>149</v>
      </c>
      <c r="C18" s="9"/>
      <c r="D18" s="13" t="s">
        <v>239</v>
      </c>
      <c r="G18" s="6"/>
      <c r="H18" s="9">
        <v>9</v>
      </c>
      <c r="I18" s="10">
        <v>9</v>
      </c>
      <c r="M18" s="3" t="s">
        <v>289</v>
      </c>
    </row>
    <row r="19" spans="1:13" ht="13.5" customHeight="1" x14ac:dyDescent="0.25">
      <c r="A19" s="3" t="s">
        <v>91</v>
      </c>
      <c r="B19" s="3" t="s">
        <v>150</v>
      </c>
      <c r="C19" s="9"/>
      <c r="D19" s="13" t="s">
        <v>240</v>
      </c>
      <c r="H19" s="9">
        <v>10</v>
      </c>
      <c r="I19" s="10">
        <v>10</v>
      </c>
      <c r="M19" s="3" t="s">
        <v>290</v>
      </c>
    </row>
    <row r="20" spans="1:13" ht="13.5" customHeight="1" x14ac:dyDescent="0.25">
      <c r="A20" s="3" t="s">
        <v>97</v>
      </c>
      <c r="B20" s="3" t="s">
        <v>129</v>
      </c>
      <c r="C20" s="9"/>
      <c r="D20" s="13" t="s">
        <v>241</v>
      </c>
      <c r="G20" s="6"/>
      <c r="H20" s="9">
        <v>11</v>
      </c>
      <c r="I20" s="10"/>
      <c r="M20" s="3" t="s">
        <v>291</v>
      </c>
    </row>
    <row r="21" spans="1:13" ht="13.5" customHeight="1" x14ac:dyDescent="0.25">
      <c r="A21" s="3" t="s">
        <v>98</v>
      </c>
      <c r="B21" s="3" t="s">
        <v>160</v>
      </c>
      <c r="C21" s="9"/>
      <c r="D21" s="12" t="s">
        <v>242</v>
      </c>
      <c r="G21" s="6"/>
      <c r="H21" s="9">
        <v>12</v>
      </c>
      <c r="I21" s="10"/>
      <c r="M21" s="3" t="s">
        <v>264</v>
      </c>
    </row>
    <row r="22" spans="1:13" ht="13.5" customHeight="1" x14ac:dyDescent="0.25">
      <c r="A22" s="3" t="s">
        <v>92</v>
      </c>
      <c r="B22" s="3" t="s">
        <v>148</v>
      </c>
      <c r="C22" s="9"/>
      <c r="D22" s="12" t="s">
        <v>243</v>
      </c>
      <c r="H22" s="9">
        <v>13</v>
      </c>
      <c r="I22" s="10"/>
      <c r="M22" s="3" t="s">
        <v>292</v>
      </c>
    </row>
    <row r="23" spans="1:13" ht="13.5" customHeight="1" x14ac:dyDescent="0.25">
      <c r="A23" s="3" t="s">
        <v>113</v>
      </c>
      <c r="B23" s="3" t="s">
        <v>169</v>
      </c>
      <c r="C23" s="9"/>
      <c r="D23" s="12" t="s">
        <v>244</v>
      </c>
      <c r="G23" s="6"/>
      <c r="H23" s="9">
        <v>14</v>
      </c>
      <c r="I23" s="10"/>
      <c r="M23" s="3" t="s">
        <v>293</v>
      </c>
    </row>
    <row r="24" spans="1:13" ht="13.5" customHeight="1" x14ac:dyDescent="0.25">
      <c r="A24" s="3" t="s">
        <v>118</v>
      </c>
      <c r="B24" s="3" t="s">
        <v>122</v>
      </c>
      <c r="C24" s="9"/>
      <c r="D24" s="12" t="s">
        <v>245</v>
      </c>
      <c r="H24" s="9">
        <v>15</v>
      </c>
      <c r="I24" s="10"/>
      <c r="M24" s="3" t="s">
        <v>266</v>
      </c>
    </row>
    <row r="25" spans="1:13" ht="13.5" customHeight="1" x14ac:dyDescent="0.25">
      <c r="A25" s="3" t="s">
        <v>93</v>
      </c>
      <c r="B25" s="3" t="s">
        <v>163</v>
      </c>
      <c r="C25" s="9"/>
      <c r="D25" s="12" t="s">
        <v>246</v>
      </c>
      <c r="G25" s="6"/>
      <c r="H25" s="10">
        <v>16</v>
      </c>
      <c r="I25" s="10"/>
      <c r="M25" s="3" t="s">
        <v>265</v>
      </c>
    </row>
    <row r="26" spans="1:13" ht="13.5" customHeight="1" x14ac:dyDescent="0.25">
      <c r="A26" s="3" t="s">
        <v>116</v>
      </c>
      <c r="B26" s="3" t="s">
        <v>151</v>
      </c>
      <c r="C26" s="9"/>
      <c r="D26" s="12" t="s">
        <v>247</v>
      </c>
      <c r="H26" s="10">
        <v>17</v>
      </c>
      <c r="I26" s="10"/>
      <c r="M26" s="1" t="s">
        <v>195</v>
      </c>
    </row>
    <row r="27" spans="1:13" ht="13.5" customHeight="1" x14ac:dyDescent="0.25">
      <c r="A27" s="3" t="s">
        <v>107</v>
      </c>
      <c r="B27" s="3" t="s">
        <v>138</v>
      </c>
      <c r="C27" s="9"/>
      <c r="D27" s="12" t="s">
        <v>248</v>
      </c>
      <c r="G27" s="6"/>
      <c r="H27" s="10">
        <v>18</v>
      </c>
      <c r="I27" s="10"/>
      <c r="M27" s="3" t="s">
        <v>267</v>
      </c>
    </row>
    <row r="28" spans="1:13" ht="13.5" customHeight="1" x14ac:dyDescent="0.25">
      <c r="A28" s="3" t="s">
        <v>95</v>
      </c>
      <c r="B28" s="3" t="s">
        <v>175</v>
      </c>
      <c r="C28" s="9"/>
      <c r="D28" s="12" t="s">
        <v>249</v>
      </c>
      <c r="H28" s="10">
        <v>19</v>
      </c>
      <c r="I28" s="10"/>
      <c r="M28" s="3" t="s">
        <v>268</v>
      </c>
    </row>
    <row r="29" spans="1:13" ht="13.5" customHeight="1" x14ac:dyDescent="0.25">
      <c r="A29" s="3" t="s">
        <v>104</v>
      </c>
      <c r="B29" s="3" t="s">
        <v>152</v>
      </c>
      <c r="C29" s="9"/>
      <c r="D29" s="12" t="s">
        <v>250</v>
      </c>
      <c r="G29" s="6"/>
      <c r="H29" s="10">
        <v>20</v>
      </c>
      <c r="I29" s="10"/>
      <c r="M29" s="3" t="s">
        <v>269</v>
      </c>
    </row>
    <row r="30" spans="1:13" ht="13.5" customHeight="1" x14ac:dyDescent="0.25">
      <c r="A30" s="3" t="s">
        <v>102</v>
      </c>
      <c r="B30" s="3" t="s">
        <v>127</v>
      </c>
      <c r="C30" s="9"/>
      <c r="D30" s="12" t="s">
        <v>251</v>
      </c>
      <c r="M30" s="3" t="s">
        <v>270</v>
      </c>
    </row>
    <row r="31" spans="1:13" ht="13.5" customHeight="1" x14ac:dyDescent="0.25">
      <c r="A31" s="3" t="s">
        <v>94</v>
      </c>
      <c r="B31" s="3" t="s">
        <v>159</v>
      </c>
      <c r="D31" s="12" t="s">
        <v>252</v>
      </c>
      <c r="G31" s="6"/>
      <c r="M31" s="3" t="s">
        <v>271</v>
      </c>
    </row>
    <row r="32" spans="1:13" ht="13.5" customHeight="1" x14ac:dyDescent="0.25">
      <c r="B32" s="3" t="s">
        <v>170</v>
      </c>
      <c r="D32" s="12" t="s">
        <v>413</v>
      </c>
      <c r="M32" s="1" t="s">
        <v>196</v>
      </c>
    </row>
    <row r="33" spans="2:13" ht="13.5" customHeight="1" x14ac:dyDescent="0.25">
      <c r="B33" s="3" t="s">
        <v>139</v>
      </c>
      <c r="D33" s="12"/>
      <c r="G33" s="6"/>
      <c r="M33" s="3" t="s">
        <v>272</v>
      </c>
    </row>
    <row r="34" spans="2:13" ht="13.5" customHeight="1" x14ac:dyDescent="0.25">
      <c r="B34" s="3" t="s">
        <v>128</v>
      </c>
      <c r="D34" s="12"/>
      <c r="M34" s="3" t="s">
        <v>273</v>
      </c>
    </row>
    <row r="35" spans="2:13" ht="13.5" customHeight="1" x14ac:dyDescent="0.25">
      <c r="B35" s="3" t="s">
        <v>155</v>
      </c>
      <c r="D35" s="12"/>
      <c r="G35" s="6"/>
      <c r="M35" s="3" t="s">
        <v>274</v>
      </c>
    </row>
    <row r="36" spans="2:13" ht="13.5" customHeight="1" x14ac:dyDescent="0.25">
      <c r="B36" s="3" t="s">
        <v>174</v>
      </c>
      <c r="D36" s="12"/>
      <c r="M36" s="3" t="s">
        <v>275</v>
      </c>
    </row>
    <row r="37" spans="2:13" ht="13.5" customHeight="1" x14ac:dyDescent="0.25">
      <c r="B37" s="3" t="s">
        <v>167</v>
      </c>
      <c r="D37" s="12"/>
      <c r="G37" s="6"/>
      <c r="M37" s="3" t="s">
        <v>276</v>
      </c>
    </row>
    <row r="38" spans="2:13" ht="13.5" customHeight="1" x14ac:dyDescent="0.25">
      <c r="B38" s="3" t="s">
        <v>166</v>
      </c>
      <c r="D38" s="12"/>
      <c r="M38" s="3" t="s">
        <v>277</v>
      </c>
    </row>
    <row r="39" spans="2:13" ht="13.5" customHeight="1" x14ac:dyDescent="0.25">
      <c r="B39" s="3" t="s">
        <v>172</v>
      </c>
      <c r="D39" s="12"/>
      <c r="G39" s="6"/>
      <c r="M39" s="3" t="s">
        <v>278</v>
      </c>
    </row>
    <row r="40" spans="2:13" ht="13.5" customHeight="1" x14ac:dyDescent="0.25">
      <c r="B40" s="3" t="s">
        <v>134</v>
      </c>
      <c r="D40" s="12"/>
      <c r="G40" s="6"/>
      <c r="M40" s="1" t="s">
        <v>197</v>
      </c>
    </row>
    <row r="41" spans="2:13" ht="13.5" customHeight="1" x14ac:dyDescent="0.25">
      <c r="B41" s="3" t="s">
        <v>165</v>
      </c>
      <c r="D41" s="12"/>
      <c r="M41" s="3" t="s">
        <v>279</v>
      </c>
    </row>
    <row r="42" spans="2:13" ht="13.5" customHeight="1" x14ac:dyDescent="0.25">
      <c r="B42" s="3" t="s">
        <v>171</v>
      </c>
      <c r="G42" s="6"/>
      <c r="M42" s="3" t="s">
        <v>280</v>
      </c>
    </row>
    <row r="43" spans="2:13" ht="13.5" customHeight="1" x14ac:dyDescent="0.25">
      <c r="B43" s="3" t="s">
        <v>140</v>
      </c>
      <c r="M43" s="3" t="s">
        <v>281</v>
      </c>
    </row>
    <row r="44" spans="2:13" ht="13.5" customHeight="1" x14ac:dyDescent="0.25">
      <c r="B44" s="3" t="s">
        <v>125</v>
      </c>
      <c r="G44" s="6"/>
      <c r="M44" s="3" t="s">
        <v>282</v>
      </c>
    </row>
    <row r="45" spans="2:13" ht="13.5" customHeight="1" x14ac:dyDescent="0.25">
      <c r="B45" s="3" t="s">
        <v>123</v>
      </c>
      <c r="M45" s="3" t="s">
        <v>283</v>
      </c>
    </row>
    <row r="46" spans="2:13" ht="13.5" customHeight="1" x14ac:dyDescent="0.25">
      <c r="B46" s="3" t="s">
        <v>147</v>
      </c>
      <c r="G46" s="6"/>
      <c r="M46" s="3" t="s">
        <v>284</v>
      </c>
    </row>
    <row r="47" spans="2:13" ht="13.5" customHeight="1" x14ac:dyDescent="0.25">
      <c r="B47" s="3" t="s">
        <v>146</v>
      </c>
      <c r="M47" s="1" t="s">
        <v>198</v>
      </c>
    </row>
    <row r="48" spans="2:13" ht="13.5" customHeight="1" x14ac:dyDescent="0.25">
      <c r="B48" s="3" t="s">
        <v>136</v>
      </c>
      <c r="G48" s="6"/>
      <c r="M48" s="3" t="s">
        <v>285</v>
      </c>
    </row>
    <row r="49" spans="2:13" ht="13.5" customHeight="1" x14ac:dyDescent="0.25">
      <c r="B49" s="3" t="s">
        <v>153</v>
      </c>
      <c r="G49" s="6"/>
      <c r="M49" s="3" t="s">
        <v>286</v>
      </c>
    </row>
    <row r="50" spans="2:13" ht="13.5" customHeight="1" x14ac:dyDescent="0.25">
      <c r="B50" s="3" t="s">
        <v>162</v>
      </c>
      <c r="M50" s="3" t="s">
        <v>287</v>
      </c>
    </row>
    <row r="51" spans="2:13" ht="13.5" customHeight="1" x14ac:dyDescent="0.25">
      <c r="B51" s="3" t="s">
        <v>182</v>
      </c>
      <c r="G51" s="6"/>
      <c r="M51" s="1" t="s">
        <v>199</v>
      </c>
    </row>
    <row r="52" spans="2:13" ht="13.5" customHeight="1" x14ac:dyDescent="0.25">
      <c r="B52" s="3" t="s">
        <v>130</v>
      </c>
      <c r="M52" s="3" t="s">
        <v>296</v>
      </c>
    </row>
    <row r="53" spans="2:13" ht="13.5" customHeight="1" x14ac:dyDescent="0.25">
      <c r="B53" s="3" t="s">
        <v>137</v>
      </c>
      <c r="G53" s="6"/>
      <c r="M53" s="3" t="s">
        <v>297</v>
      </c>
    </row>
    <row r="54" spans="2:13" ht="13.5" customHeight="1" x14ac:dyDescent="0.25">
      <c r="B54" s="3" t="s">
        <v>164</v>
      </c>
      <c r="M54" s="3" t="s">
        <v>303</v>
      </c>
    </row>
    <row r="55" spans="2:13" ht="13.5" customHeight="1" x14ac:dyDescent="0.25">
      <c r="B55" s="3" t="s">
        <v>142</v>
      </c>
      <c r="G55" s="6"/>
      <c r="M55" s="3" t="s">
        <v>304</v>
      </c>
    </row>
    <row r="56" spans="2:13" ht="13.5" customHeight="1" x14ac:dyDescent="0.25">
      <c r="B56" s="3" t="s">
        <v>157</v>
      </c>
      <c r="M56" s="3" t="s">
        <v>298</v>
      </c>
    </row>
    <row r="57" spans="2:13" ht="13.5" customHeight="1" x14ac:dyDescent="0.25">
      <c r="B57" s="3" t="s">
        <v>145</v>
      </c>
      <c r="G57" s="6"/>
      <c r="M57" s="3" t="s">
        <v>299</v>
      </c>
    </row>
    <row r="58" spans="2:13" ht="13.5" customHeight="1" x14ac:dyDescent="0.25">
      <c r="B58" s="3" t="s">
        <v>126</v>
      </c>
      <c r="M58" s="3" t="s">
        <v>300</v>
      </c>
    </row>
    <row r="59" spans="2:13" ht="13.5" customHeight="1" x14ac:dyDescent="0.25">
      <c r="B59" s="3" t="s">
        <v>158</v>
      </c>
      <c r="G59" s="6"/>
      <c r="M59" s="3" t="s">
        <v>301</v>
      </c>
    </row>
    <row r="60" spans="2:13" ht="13.5" customHeight="1" x14ac:dyDescent="0.25">
      <c r="B60" s="3" t="s">
        <v>144</v>
      </c>
      <c r="M60" s="3" t="s">
        <v>302</v>
      </c>
    </row>
    <row r="61" spans="2:13" ht="13.5" customHeight="1" x14ac:dyDescent="0.25">
      <c r="B61" s="3" t="s">
        <v>131</v>
      </c>
      <c r="G61" s="6"/>
      <c r="M61" s="3" t="s">
        <v>305</v>
      </c>
    </row>
    <row r="62" spans="2:13" ht="13.5" customHeight="1" x14ac:dyDescent="0.25">
      <c r="B62" s="3" t="s">
        <v>133</v>
      </c>
      <c r="G62" s="6"/>
      <c r="M62" s="8" t="s">
        <v>200</v>
      </c>
    </row>
    <row r="63" spans="2:13" ht="13.5" customHeight="1" x14ac:dyDescent="0.25">
      <c r="B63" s="3" t="s">
        <v>132</v>
      </c>
      <c r="M63" s="14" t="s">
        <v>306</v>
      </c>
    </row>
    <row r="64" spans="2:13" ht="13.5" customHeight="1" x14ac:dyDescent="0.25">
      <c r="B64" s="3" t="s">
        <v>168</v>
      </c>
      <c r="G64" s="6"/>
      <c r="M64" s="14" t="s">
        <v>307</v>
      </c>
    </row>
    <row r="65" spans="7:13" ht="13.5" customHeight="1" x14ac:dyDescent="0.25">
      <c r="G65" s="6"/>
      <c r="M65" s="14" t="s">
        <v>308</v>
      </c>
    </row>
    <row r="66" spans="7:13" ht="13.5" customHeight="1" x14ac:dyDescent="0.25">
      <c r="M66" s="14" t="s">
        <v>309</v>
      </c>
    </row>
    <row r="67" spans="7:13" ht="13.5" customHeight="1" x14ac:dyDescent="0.25">
      <c r="G67" s="6"/>
      <c r="M67" s="1" t="s">
        <v>201</v>
      </c>
    </row>
    <row r="68" spans="7:13" ht="13.5" customHeight="1" x14ac:dyDescent="0.25">
      <c r="G68" s="6"/>
      <c r="M68" s="14" t="s">
        <v>310</v>
      </c>
    </row>
    <row r="69" spans="7:13" ht="13.5" customHeight="1" x14ac:dyDescent="0.25">
      <c r="M69" s="14" t="s">
        <v>311</v>
      </c>
    </row>
    <row r="70" spans="7:13" ht="13.5" customHeight="1" x14ac:dyDescent="0.25">
      <c r="G70" s="6"/>
      <c r="M70" s="15" t="s">
        <v>312</v>
      </c>
    </row>
    <row r="71" spans="7:13" ht="13.5" customHeight="1" x14ac:dyDescent="0.25">
      <c r="M71" s="14" t="s">
        <v>313</v>
      </c>
    </row>
    <row r="72" spans="7:13" ht="13.5" customHeight="1" x14ac:dyDescent="0.25">
      <c r="G72" s="6"/>
      <c r="M72" s="1" t="s">
        <v>202</v>
      </c>
    </row>
    <row r="73" spans="7:13" ht="13.5" customHeight="1" x14ac:dyDescent="0.25">
      <c r="M73" s="14" t="s">
        <v>314</v>
      </c>
    </row>
    <row r="74" spans="7:13" ht="13.5" customHeight="1" x14ac:dyDescent="0.25">
      <c r="G74" s="6"/>
      <c r="M74" s="14" t="s">
        <v>315</v>
      </c>
    </row>
    <row r="75" spans="7:13" ht="13.5" customHeight="1" x14ac:dyDescent="0.25">
      <c r="M75" s="14" t="s">
        <v>316</v>
      </c>
    </row>
    <row r="76" spans="7:13" ht="13.5" customHeight="1" x14ac:dyDescent="0.25">
      <c r="G76" s="6"/>
      <c r="M76" s="8" t="s">
        <v>203</v>
      </c>
    </row>
    <row r="77" spans="7:13" ht="13.5" customHeight="1" x14ac:dyDescent="0.25">
      <c r="M77" s="14" t="s">
        <v>317</v>
      </c>
    </row>
    <row r="78" spans="7:13" ht="13.5" customHeight="1" x14ac:dyDescent="0.25">
      <c r="G78" s="6"/>
      <c r="M78" s="1" t="s">
        <v>205</v>
      </c>
    </row>
    <row r="79" spans="7:13" ht="13.5" customHeight="1" x14ac:dyDescent="0.25">
      <c r="M79" s="14" t="s">
        <v>318</v>
      </c>
    </row>
    <row r="80" spans="7:13" ht="13.5" customHeight="1" x14ac:dyDescent="0.25">
      <c r="G80" s="6"/>
      <c r="M80" s="14" t="s">
        <v>319</v>
      </c>
    </row>
    <row r="81" spans="7:13" ht="13.5" customHeight="1" x14ac:dyDescent="0.25">
      <c r="M81" s="14" t="s">
        <v>320</v>
      </c>
    </row>
    <row r="82" spans="7:13" ht="13.5" customHeight="1" x14ac:dyDescent="0.25">
      <c r="G82" s="6"/>
      <c r="M82" s="14" t="s">
        <v>321</v>
      </c>
    </row>
    <row r="83" spans="7:13" ht="13.5" customHeight="1" x14ac:dyDescent="0.25">
      <c r="M83" s="14" t="s">
        <v>322</v>
      </c>
    </row>
    <row r="84" spans="7:13" ht="13.5" customHeight="1" x14ac:dyDescent="0.25">
      <c r="G84" s="6"/>
      <c r="M84" s="1" t="s">
        <v>204</v>
      </c>
    </row>
    <row r="85" spans="7:13" ht="13.5" customHeight="1" x14ac:dyDescent="0.25">
      <c r="M85" s="15" t="s">
        <v>324</v>
      </c>
    </row>
    <row r="86" spans="7:13" ht="13.5" customHeight="1" x14ac:dyDescent="0.25">
      <c r="G86" s="6"/>
      <c r="M86" s="14" t="s">
        <v>325</v>
      </c>
    </row>
    <row r="87" spans="7:13" ht="13.5" customHeight="1" x14ac:dyDescent="0.25">
      <c r="M87" s="14" t="s">
        <v>323</v>
      </c>
    </row>
    <row r="88" spans="7:13" ht="13.5" customHeight="1" x14ac:dyDescent="0.25">
      <c r="G88" s="6"/>
      <c r="M88" s="2"/>
    </row>
    <row r="89" spans="7:13" ht="13.5" customHeight="1" x14ac:dyDescent="0.25">
      <c r="M89" s="2"/>
    </row>
    <row r="90" spans="7:13" ht="13.5" customHeight="1" x14ac:dyDescent="0.25">
      <c r="G90" s="6"/>
      <c r="M90" s="1"/>
    </row>
    <row r="91" spans="7:13" ht="13.5" customHeight="1" x14ac:dyDescent="0.25">
      <c r="M91" s="2"/>
    </row>
    <row r="92" spans="7:13" ht="13.5" customHeight="1" x14ac:dyDescent="0.25">
      <c r="G92" s="6"/>
      <c r="M92" s="2"/>
    </row>
    <row r="93" spans="7:13" ht="13.5" customHeight="1" x14ac:dyDescent="0.25">
      <c r="M93" s="2"/>
    </row>
    <row r="94" spans="7:13" ht="13.5" customHeight="1" x14ac:dyDescent="0.25">
      <c r="G94" s="6"/>
      <c r="M94" s="2"/>
    </row>
    <row r="95" spans="7:13" ht="13.5" customHeight="1" x14ac:dyDescent="0.25">
      <c r="M95" s="1"/>
    </row>
    <row r="96" spans="7:13" ht="13.5" customHeight="1" x14ac:dyDescent="0.25">
      <c r="G96" s="6"/>
      <c r="M96" s="2"/>
    </row>
    <row r="97" spans="7:13" ht="13.5" customHeight="1" x14ac:dyDescent="0.25">
      <c r="M97" s="2"/>
    </row>
    <row r="98" spans="7:13" ht="13.5" customHeight="1" x14ac:dyDescent="0.25">
      <c r="G98" s="6"/>
      <c r="M98" s="2"/>
    </row>
    <row r="99" spans="7:13" ht="13.5" customHeight="1" x14ac:dyDescent="0.25">
      <c r="M99" s="2"/>
    </row>
    <row r="100" spans="7:13" ht="13.5" customHeight="1" x14ac:dyDescent="0.25">
      <c r="G100" s="6"/>
      <c r="M100" s="8"/>
    </row>
    <row r="101" spans="7:13" ht="13.5" customHeight="1" x14ac:dyDescent="0.25">
      <c r="M101" s="2"/>
    </row>
    <row r="102" spans="7:13" ht="13.5" customHeight="1" x14ac:dyDescent="0.25">
      <c r="G102" s="6"/>
      <c r="M102" s="1"/>
    </row>
    <row r="103" spans="7:13" ht="13.5" customHeight="1" x14ac:dyDescent="0.25">
      <c r="G103" s="6"/>
      <c r="M103" s="2"/>
    </row>
    <row r="104" spans="7:13" ht="13.5" customHeight="1" x14ac:dyDescent="0.25">
      <c r="G104" s="6"/>
      <c r="M104" s="2"/>
    </row>
    <row r="105" spans="7:13" ht="13.5" customHeight="1" x14ac:dyDescent="0.25">
      <c r="G105" s="6"/>
      <c r="M105" s="2"/>
    </row>
    <row r="106" spans="7:13" ht="13.5" customHeight="1" x14ac:dyDescent="0.25">
      <c r="M106" s="1"/>
    </row>
    <row r="107" spans="7:13" ht="13.5" customHeight="1" x14ac:dyDescent="0.25">
      <c r="G107" s="6"/>
      <c r="M107" s="2"/>
    </row>
    <row r="108" spans="7:13" ht="13.5" customHeight="1" x14ac:dyDescent="0.25">
      <c r="M108" s="2"/>
    </row>
    <row r="109" spans="7:13" ht="13.5" customHeight="1" x14ac:dyDescent="0.25">
      <c r="G109" s="6"/>
      <c r="M109" s="2"/>
    </row>
    <row r="110" spans="7:13" ht="13.5" customHeight="1" x14ac:dyDescent="0.25">
      <c r="M110" s="2"/>
    </row>
    <row r="111" spans="7:13" ht="13.5" customHeight="1" x14ac:dyDescent="0.25">
      <c r="G111" s="6"/>
      <c r="M111" s="2"/>
    </row>
    <row r="112" spans="7:13" ht="13.5" customHeight="1" x14ac:dyDescent="0.25">
      <c r="M112" s="2"/>
    </row>
    <row r="113" spans="7:7" ht="13.5" customHeight="1" x14ac:dyDescent="0.25">
      <c r="G113" s="6"/>
    </row>
    <row r="115" spans="7:7" ht="13.5" customHeight="1" x14ac:dyDescent="0.25">
      <c r="G115" s="6"/>
    </row>
    <row r="117" spans="7:7" ht="13.5" customHeight="1" x14ac:dyDescent="0.25">
      <c r="G117" s="6"/>
    </row>
    <row r="119" spans="7:7" ht="13.5" customHeight="1" x14ac:dyDescent="0.25">
      <c r="G119" s="6"/>
    </row>
    <row r="121" spans="7:7" ht="13.5" customHeight="1" x14ac:dyDescent="0.25">
      <c r="G121" s="6"/>
    </row>
    <row r="123" spans="7:7" ht="13.5" customHeight="1" x14ac:dyDescent="0.25">
      <c r="G123" s="6"/>
    </row>
    <row r="125" spans="7:7" ht="13.5" customHeight="1" x14ac:dyDescent="0.25">
      <c r="G125" s="6"/>
    </row>
    <row r="126" spans="7:7" ht="13.5" customHeight="1" x14ac:dyDescent="0.25">
      <c r="G126" s="6"/>
    </row>
    <row r="128" spans="7:7" ht="13.5" customHeight="1" x14ac:dyDescent="0.25">
      <c r="G128" s="6"/>
    </row>
    <row r="130" spans="6:7" ht="13.5" customHeight="1" x14ac:dyDescent="0.25">
      <c r="G130" s="6"/>
    </row>
    <row r="132" spans="6:7" ht="13.5" customHeight="1" x14ac:dyDescent="0.25">
      <c r="G132" s="6"/>
    </row>
    <row r="134" spans="6:7" ht="13.5" customHeight="1" x14ac:dyDescent="0.25">
      <c r="G134" s="6"/>
    </row>
    <row r="136" spans="6:7" ht="13.5" customHeight="1" x14ac:dyDescent="0.25">
      <c r="G136" s="6"/>
    </row>
    <row r="138" spans="6:7" ht="13.5" customHeight="1" x14ac:dyDescent="0.25">
      <c r="G138" s="6"/>
    </row>
    <row r="139" spans="6:7" ht="13.5" customHeight="1" x14ac:dyDescent="0.25">
      <c r="F139" s="7"/>
    </row>
    <row r="140" spans="6:7" ht="13.5" customHeight="1" x14ac:dyDescent="0.25">
      <c r="F140" s="7"/>
      <c r="G140" s="6"/>
    </row>
  </sheetData>
  <dataConsolidate/>
  <mergeCells count="1">
    <mergeCell ref="D9:F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8"/>
  <sheetViews>
    <sheetView workbookViewId="0">
      <selection activeCell="D27" sqref="D27"/>
    </sheetView>
  </sheetViews>
  <sheetFormatPr defaultRowHeight="12" x14ac:dyDescent="0.2"/>
  <cols>
    <col min="1" max="1" width="2.7109375" style="16" customWidth="1"/>
    <col min="2" max="2" width="21.85546875" style="16" bestFit="1" customWidth="1"/>
    <col min="3" max="6" width="9.7109375" style="50" customWidth="1"/>
    <col min="7" max="7" width="19.140625" style="16" bestFit="1" customWidth="1"/>
    <col min="8" max="11" width="9.7109375" style="50" customWidth="1"/>
    <col min="12" max="12" width="9.7109375" style="16" customWidth="1"/>
    <col min="13" max="256" width="9.140625" style="16"/>
    <col min="257" max="257" width="2.7109375" style="16" customWidth="1"/>
    <col min="258" max="258" width="21.85546875" style="16" bestFit="1" customWidth="1"/>
    <col min="259" max="262" width="9.7109375" style="16" customWidth="1"/>
    <col min="263" max="263" width="19.140625" style="16" bestFit="1" customWidth="1"/>
    <col min="264" max="268" width="9.7109375" style="16" customWidth="1"/>
    <col min="269" max="512" width="9.140625" style="16"/>
    <col min="513" max="513" width="2.7109375" style="16" customWidth="1"/>
    <col min="514" max="514" width="21.85546875" style="16" bestFit="1" customWidth="1"/>
    <col min="515" max="518" width="9.7109375" style="16" customWidth="1"/>
    <col min="519" max="519" width="19.140625" style="16" bestFit="1" customWidth="1"/>
    <col min="520" max="524" width="9.7109375" style="16" customWidth="1"/>
    <col min="525" max="768" width="9.140625" style="16"/>
    <col min="769" max="769" width="2.7109375" style="16" customWidth="1"/>
    <col min="770" max="770" width="21.85546875" style="16" bestFit="1" customWidth="1"/>
    <col min="771" max="774" width="9.7109375" style="16" customWidth="1"/>
    <col min="775" max="775" width="19.140625" style="16" bestFit="1" customWidth="1"/>
    <col min="776" max="780" width="9.7109375" style="16" customWidth="1"/>
    <col min="781" max="1024" width="9.140625" style="16"/>
    <col min="1025" max="1025" width="2.7109375" style="16" customWidth="1"/>
    <col min="1026" max="1026" width="21.85546875" style="16" bestFit="1" customWidth="1"/>
    <col min="1027" max="1030" width="9.7109375" style="16" customWidth="1"/>
    <col min="1031" max="1031" width="19.140625" style="16" bestFit="1" customWidth="1"/>
    <col min="1032" max="1036" width="9.7109375" style="16" customWidth="1"/>
    <col min="1037" max="1280" width="9.140625" style="16"/>
    <col min="1281" max="1281" width="2.7109375" style="16" customWidth="1"/>
    <col min="1282" max="1282" width="21.85546875" style="16" bestFit="1" customWidth="1"/>
    <col min="1283" max="1286" width="9.7109375" style="16" customWidth="1"/>
    <col min="1287" max="1287" width="19.140625" style="16" bestFit="1" customWidth="1"/>
    <col min="1288" max="1292" width="9.7109375" style="16" customWidth="1"/>
    <col min="1293" max="1536" width="9.140625" style="16"/>
    <col min="1537" max="1537" width="2.7109375" style="16" customWidth="1"/>
    <col min="1538" max="1538" width="21.85546875" style="16" bestFit="1" customWidth="1"/>
    <col min="1539" max="1542" width="9.7109375" style="16" customWidth="1"/>
    <col min="1543" max="1543" width="19.140625" style="16" bestFit="1" customWidth="1"/>
    <col min="1544" max="1548" width="9.7109375" style="16" customWidth="1"/>
    <col min="1549" max="1792" width="9.140625" style="16"/>
    <col min="1793" max="1793" width="2.7109375" style="16" customWidth="1"/>
    <col min="1794" max="1794" width="21.85546875" style="16" bestFit="1" customWidth="1"/>
    <col min="1795" max="1798" width="9.7109375" style="16" customWidth="1"/>
    <col min="1799" max="1799" width="19.140625" style="16" bestFit="1" customWidth="1"/>
    <col min="1800" max="1804" width="9.7109375" style="16" customWidth="1"/>
    <col min="1805" max="2048" width="9.140625" style="16"/>
    <col min="2049" max="2049" width="2.7109375" style="16" customWidth="1"/>
    <col min="2050" max="2050" width="21.85546875" style="16" bestFit="1" customWidth="1"/>
    <col min="2051" max="2054" width="9.7109375" style="16" customWidth="1"/>
    <col min="2055" max="2055" width="19.140625" style="16" bestFit="1" customWidth="1"/>
    <col min="2056" max="2060" width="9.7109375" style="16" customWidth="1"/>
    <col min="2061" max="2304" width="9.140625" style="16"/>
    <col min="2305" max="2305" width="2.7109375" style="16" customWidth="1"/>
    <col min="2306" max="2306" width="21.85546875" style="16" bestFit="1" customWidth="1"/>
    <col min="2307" max="2310" width="9.7109375" style="16" customWidth="1"/>
    <col min="2311" max="2311" width="19.140625" style="16" bestFit="1" customWidth="1"/>
    <col min="2312" max="2316" width="9.7109375" style="16" customWidth="1"/>
    <col min="2317" max="2560" width="9.140625" style="16"/>
    <col min="2561" max="2561" width="2.7109375" style="16" customWidth="1"/>
    <col min="2562" max="2562" width="21.85546875" style="16" bestFit="1" customWidth="1"/>
    <col min="2563" max="2566" width="9.7109375" style="16" customWidth="1"/>
    <col min="2567" max="2567" width="19.140625" style="16" bestFit="1" customWidth="1"/>
    <col min="2568" max="2572" width="9.7109375" style="16" customWidth="1"/>
    <col min="2573" max="2816" width="9.140625" style="16"/>
    <col min="2817" max="2817" width="2.7109375" style="16" customWidth="1"/>
    <col min="2818" max="2818" width="21.85546875" style="16" bestFit="1" customWidth="1"/>
    <col min="2819" max="2822" width="9.7109375" style="16" customWidth="1"/>
    <col min="2823" max="2823" width="19.140625" style="16" bestFit="1" customWidth="1"/>
    <col min="2824" max="2828" width="9.7109375" style="16" customWidth="1"/>
    <col min="2829" max="3072" width="9.140625" style="16"/>
    <col min="3073" max="3073" width="2.7109375" style="16" customWidth="1"/>
    <col min="3074" max="3074" width="21.85546875" style="16" bestFit="1" customWidth="1"/>
    <col min="3075" max="3078" width="9.7109375" style="16" customWidth="1"/>
    <col min="3079" max="3079" width="19.140625" style="16" bestFit="1" customWidth="1"/>
    <col min="3080" max="3084" width="9.7109375" style="16" customWidth="1"/>
    <col min="3085" max="3328" width="9.140625" style="16"/>
    <col min="3329" max="3329" width="2.7109375" style="16" customWidth="1"/>
    <col min="3330" max="3330" width="21.85546875" style="16" bestFit="1" customWidth="1"/>
    <col min="3331" max="3334" width="9.7109375" style="16" customWidth="1"/>
    <col min="3335" max="3335" width="19.140625" style="16" bestFit="1" customWidth="1"/>
    <col min="3336" max="3340" width="9.7109375" style="16" customWidth="1"/>
    <col min="3341" max="3584" width="9.140625" style="16"/>
    <col min="3585" max="3585" width="2.7109375" style="16" customWidth="1"/>
    <col min="3586" max="3586" width="21.85546875" style="16" bestFit="1" customWidth="1"/>
    <col min="3587" max="3590" width="9.7109375" style="16" customWidth="1"/>
    <col min="3591" max="3591" width="19.140625" style="16" bestFit="1" customWidth="1"/>
    <col min="3592" max="3596" width="9.7109375" style="16" customWidth="1"/>
    <col min="3597" max="3840" width="9.140625" style="16"/>
    <col min="3841" max="3841" width="2.7109375" style="16" customWidth="1"/>
    <col min="3842" max="3842" width="21.85546875" style="16" bestFit="1" customWidth="1"/>
    <col min="3843" max="3846" width="9.7109375" style="16" customWidth="1"/>
    <col min="3847" max="3847" width="19.140625" style="16" bestFit="1" customWidth="1"/>
    <col min="3848" max="3852" width="9.7109375" style="16" customWidth="1"/>
    <col min="3853" max="4096" width="9.140625" style="16"/>
    <col min="4097" max="4097" width="2.7109375" style="16" customWidth="1"/>
    <col min="4098" max="4098" width="21.85546875" style="16" bestFit="1" customWidth="1"/>
    <col min="4099" max="4102" width="9.7109375" style="16" customWidth="1"/>
    <col min="4103" max="4103" width="19.140625" style="16" bestFit="1" customWidth="1"/>
    <col min="4104" max="4108" width="9.7109375" style="16" customWidth="1"/>
    <col min="4109" max="4352" width="9.140625" style="16"/>
    <col min="4353" max="4353" width="2.7109375" style="16" customWidth="1"/>
    <col min="4354" max="4354" width="21.85546875" style="16" bestFit="1" customWidth="1"/>
    <col min="4355" max="4358" width="9.7109375" style="16" customWidth="1"/>
    <col min="4359" max="4359" width="19.140625" style="16" bestFit="1" customWidth="1"/>
    <col min="4360" max="4364" width="9.7109375" style="16" customWidth="1"/>
    <col min="4365" max="4608" width="9.140625" style="16"/>
    <col min="4609" max="4609" width="2.7109375" style="16" customWidth="1"/>
    <col min="4610" max="4610" width="21.85546875" style="16" bestFit="1" customWidth="1"/>
    <col min="4611" max="4614" width="9.7109375" style="16" customWidth="1"/>
    <col min="4615" max="4615" width="19.140625" style="16" bestFit="1" customWidth="1"/>
    <col min="4616" max="4620" width="9.7109375" style="16" customWidth="1"/>
    <col min="4621" max="4864" width="9.140625" style="16"/>
    <col min="4865" max="4865" width="2.7109375" style="16" customWidth="1"/>
    <col min="4866" max="4866" width="21.85546875" style="16" bestFit="1" customWidth="1"/>
    <col min="4867" max="4870" width="9.7109375" style="16" customWidth="1"/>
    <col min="4871" max="4871" width="19.140625" style="16" bestFit="1" customWidth="1"/>
    <col min="4872" max="4876" width="9.7109375" style="16" customWidth="1"/>
    <col min="4877" max="5120" width="9.140625" style="16"/>
    <col min="5121" max="5121" width="2.7109375" style="16" customWidth="1"/>
    <col min="5122" max="5122" width="21.85546875" style="16" bestFit="1" customWidth="1"/>
    <col min="5123" max="5126" width="9.7109375" style="16" customWidth="1"/>
    <col min="5127" max="5127" width="19.140625" style="16" bestFit="1" customWidth="1"/>
    <col min="5128" max="5132" width="9.7109375" style="16" customWidth="1"/>
    <col min="5133" max="5376" width="9.140625" style="16"/>
    <col min="5377" max="5377" width="2.7109375" style="16" customWidth="1"/>
    <col min="5378" max="5378" width="21.85546875" style="16" bestFit="1" customWidth="1"/>
    <col min="5379" max="5382" width="9.7109375" style="16" customWidth="1"/>
    <col min="5383" max="5383" width="19.140625" style="16" bestFit="1" customWidth="1"/>
    <col min="5384" max="5388" width="9.7109375" style="16" customWidth="1"/>
    <col min="5389" max="5632" width="9.140625" style="16"/>
    <col min="5633" max="5633" width="2.7109375" style="16" customWidth="1"/>
    <col min="5634" max="5634" width="21.85546875" style="16" bestFit="1" customWidth="1"/>
    <col min="5635" max="5638" width="9.7109375" style="16" customWidth="1"/>
    <col min="5639" max="5639" width="19.140625" style="16" bestFit="1" customWidth="1"/>
    <col min="5640" max="5644" width="9.7109375" style="16" customWidth="1"/>
    <col min="5645" max="5888" width="9.140625" style="16"/>
    <col min="5889" max="5889" width="2.7109375" style="16" customWidth="1"/>
    <col min="5890" max="5890" width="21.85546875" style="16" bestFit="1" customWidth="1"/>
    <col min="5891" max="5894" width="9.7109375" style="16" customWidth="1"/>
    <col min="5895" max="5895" width="19.140625" style="16" bestFit="1" customWidth="1"/>
    <col min="5896" max="5900" width="9.7109375" style="16" customWidth="1"/>
    <col min="5901" max="6144" width="9.140625" style="16"/>
    <col min="6145" max="6145" width="2.7109375" style="16" customWidth="1"/>
    <col min="6146" max="6146" width="21.85546875" style="16" bestFit="1" customWidth="1"/>
    <col min="6147" max="6150" width="9.7109375" style="16" customWidth="1"/>
    <col min="6151" max="6151" width="19.140625" style="16" bestFit="1" customWidth="1"/>
    <col min="6152" max="6156" width="9.7109375" style="16" customWidth="1"/>
    <col min="6157" max="6400" width="9.140625" style="16"/>
    <col min="6401" max="6401" width="2.7109375" style="16" customWidth="1"/>
    <col min="6402" max="6402" width="21.85546875" style="16" bestFit="1" customWidth="1"/>
    <col min="6403" max="6406" width="9.7109375" style="16" customWidth="1"/>
    <col min="6407" max="6407" width="19.140625" style="16" bestFit="1" customWidth="1"/>
    <col min="6408" max="6412" width="9.7109375" style="16" customWidth="1"/>
    <col min="6413" max="6656" width="9.140625" style="16"/>
    <col min="6657" max="6657" width="2.7109375" style="16" customWidth="1"/>
    <col min="6658" max="6658" width="21.85546875" style="16" bestFit="1" customWidth="1"/>
    <col min="6659" max="6662" width="9.7109375" style="16" customWidth="1"/>
    <col min="6663" max="6663" width="19.140625" style="16" bestFit="1" customWidth="1"/>
    <col min="6664" max="6668" width="9.7109375" style="16" customWidth="1"/>
    <col min="6669" max="6912" width="9.140625" style="16"/>
    <col min="6913" max="6913" width="2.7109375" style="16" customWidth="1"/>
    <col min="6914" max="6914" width="21.85546875" style="16" bestFit="1" customWidth="1"/>
    <col min="6915" max="6918" width="9.7109375" style="16" customWidth="1"/>
    <col min="6919" max="6919" width="19.140625" style="16" bestFit="1" customWidth="1"/>
    <col min="6920" max="6924" width="9.7109375" style="16" customWidth="1"/>
    <col min="6925" max="7168" width="9.140625" style="16"/>
    <col min="7169" max="7169" width="2.7109375" style="16" customWidth="1"/>
    <col min="7170" max="7170" width="21.85546875" style="16" bestFit="1" customWidth="1"/>
    <col min="7171" max="7174" width="9.7109375" style="16" customWidth="1"/>
    <col min="7175" max="7175" width="19.140625" style="16" bestFit="1" customWidth="1"/>
    <col min="7176" max="7180" width="9.7109375" style="16" customWidth="1"/>
    <col min="7181" max="7424" width="9.140625" style="16"/>
    <col min="7425" max="7425" width="2.7109375" style="16" customWidth="1"/>
    <col min="7426" max="7426" width="21.85546875" style="16" bestFit="1" customWidth="1"/>
    <col min="7427" max="7430" width="9.7109375" style="16" customWidth="1"/>
    <col min="7431" max="7431" width="19.140625" style="16" bestFit="1" customWidth="1"/>
    <col min="7432" max="7436" width="9.7109375" style="16" customWidth="1"/>
    <col min="7437" max="7680" width="9.140625" style="16"/>
    <col min="7681" max="7681" width="2.7109375" style="16" customWidth="1"/>
    <col min="7682" max="7682" width="21.85546875" style="16" bestFit="1" customWidth="1"/>
    <col min="7683" max="7686" width="9.7109375" style="16" customWidth="1"/>
    <col min="7687" max="7687" width="19.140625" style="16" bestFit="1" customWidth="1"/>
    <col min="7688" max="7692" width="9.7109375" style="16" customWidth="1"/>
    <col min="7693" max="7936" width="9.140625" style="16"/>
    <col min="7937" max="7937" width="2.7109375" style="16" customWidth="1"/>
    <col min="7938" max="7938" width="21.85546875" style="16" bestFit="1" customWidth="1"/>
    <col min="7939" max="7942" width="9.7109375" style="16" customWidth="1"/>
    <col min="7943" max="7943" width="19.140625" style="16" bestFit="1" customWidth="1"/>
    <col min="7944" max="7948" width="9.7109375" style="16" customWidth="1"/>
    <col min="7949" max="8192" width="9.140625" style="16"/>
    <col min="8193" max="8193" width="2.7109375" style="16" customWidth="1"/>
    <col min="8194" max="8194" width="21.85546875" style="16" bestFit="1" customWidth="1"/>
    <col min="8195" max="8198" width="9.7109375" style="16" customWidth="1"/>
    <col min="8199" max="8199" width="19.140625" style="16" bestFit="1" customWidth="1"/>
    <col min="8200" max="8204" width="9.7109375" style="16" customWidth="1"/>
    <col min="8205" max="8448" width="9.140625" style="16"/>
    <col min="8449" max="8449" width="2.7109375" style="16" customWidth="1"/>
    <col min="8450" max="8450" width="21.85546875" style="16" bestFit="1" customWidth="1"/>
    <col min="8451" max="8454" width="9.7109375" style="16" customWidth="1"/>
    <col min="8455" max="8455" width="19.140625" style="16" bestFit="1" customWidth="1"/>
    <col min="8456" max="8460" width="9.7109375" style="16" customWidth="1"/>
    <col min="8461" max="8704" width="9.140625" style="16"/>
    <col min="8705" max="8705" width="2.7109375" style="16" customWidth="1"/>
    <col min="8706" max="8706" width="21.85546875" style="16" bestFit="1" customWidth="1"/>
    <col min="8707" max="8710" width="9.7109375" style="16" customWidth="1"/>
    <col min="8711" max="8711" width="19.140625" style="16" bestFit="1" customWidth="1"/>
    <col min="8712" max="8716" width="9.7109375" style="16" customWidth="1"/>
    <col min="8717" max="8960" width="9.140625" style="16"/>
    <col min="8961" max="8961" width="2.7109375" style="16" customWidth="1"/>
    <col min="8962" max="8962" width="21.85546875" style="16" bestFit="1" customWidth="1"/>
    <col min="8963" max="8966" width="9.7109375" style="16" customWidth="1"/>
    <col min="8967" max="8967" width="19.140625" style="16" bestFit="1" customWidth="1"/>
    <col min="8968" max="8972" width="9.7109375" style="16" customWidth="1"/>
    <col min="8973" max="9216" width="9.140625" style="16"/>
    <col min="9217" max="9217" width="2.7109375" style="16" customWidth="1"/>
    <col min="9218" max="9218" width="21.85546875" style="16" bestFit="1" customWidth="1"/>
    <col min="9219" max="9222" width="9.7109375" style="16" customWidth="1"/>
    <col min="9223" max="9223" width="19.140625" style="16" bestFit="1" customWidth="1"/>
    <col min="9224" max="9228" width="9.7109375" style="16" customWidth="1"/>
    <col min="9229" max="9472" width="9.140625" style="16"/>
    <col min="9473" max="9473" width="2.7109375" style="16" customWidth="1"/>
    <col min="9474" max="9474" width="21.85546875" style="16" bestFit="1" customWidth="1"/>
    <col min="9475" max="9478" width="9.7109375" style="16" customWidth="1"/>
    <col min="9479" max="9479" width="19.140625" style="16" bestFit="1" customWidth="1"/>
    <col min="9480" max="9484" width="9.7109375" style="16" customWidth="1"/>
    <col min="9485" max="9728" width="9.140625" style="16"/>
    <col min="9729" max="9729" width="2.7109375" style="16" customWidth="1"/>
    <col min="9730" max="9730" width="21.85546875" style="16" bestFit="1" customWidth="1"/>
    <col min="9731" max="9734" width="9.7109375" style="16" customWidth="1"/>
    <col min="9735" max="9735" width="19.140625" style="16" bestFit="1" customWidth="1"/>
    <col min="9736" max="9740" width="9.7109375" style="16" customWidth="1"/>
    <col min="9741" max="9984" width="9.140625" style="16"/>
    <col min="9985" max="9985" width="2.7109375" style="16" customWidth="1"/>
    <col min="9986" max="9986" width="21.85546875" style="16" bestFit="1" customWidth="1"/>
    <col min="9987" max="9990" width="9.7109375" style="16" customWidth="1"/>
    <col min="9991" max="9991" width="19.140625" style="16" bestFit="1" customWidth="1"/>
    <col min="9992" max="9996" width="9.7109375" style="16" customWidth="1"/>
    <col min="9997" max="10240" width="9.140625" style="16"/>
    <col min="10241" max="10241" width="2.7109375" style="16" customWidth="1"/>
    <col min="10242" max="10242" width="21.85546875" style="16" bestFit="1" customWidth="1"/>
    <col min="10243" max="10246" width="9.7109375" style="16" customWidth="1"/>
    <col min="10247" max="10247" width="19.140625" style="16" bestFit="1" customWidth="1"/>
    <col min="10248" max="10252" width="9.7109375" style="16" customWidth="1"/>
    <col min="10253" max="10496" width="9.140625" style="16"/>
    <col min="10497" max="10497" width="2.7109375" style="16" customWidth="1"/>
    <col min="10498" max="10498" width="21.85546875" style="16" bestFit="1" customWidth="1"/>
    <col min="10499" max="10502" width="9.7109375" style="16" customWidth="1"/>
    <col min="10503" max="10503" width="19.140625" style="16" bestFit="1" customWidth="1"/>
    <col min="10504" max="10508" width="9.7109375" style="16" customWidth="1"/>
    <col min="10509" max="10752" width="9.140625" style="16"/>
    <col min="10753" max="10753" width="2.7109375" style="16" customWidth="1"/>
    <col min="10754" max="10754" width="21.85546875" style="16" bestFit="1" customWidth="1"/>
    <col min="10755" max="10758" width="9.7109375" style="16" customWidth="1"/>
    <col min="10759" max="10759" width="19.140625" style="16" bestFit="1" customWidth="1"/>
    <col min="10760" max="10764" width="9.7109375" style="16" customWidth="1"/>
    <col min="10765" max="11008" width="9.140625" style="16"/>
    <col min="11009" max="11009" width="2.7109375" style="16" customWidth="1"/>
    <col min="11010" max="11010" width="21.85546875" style="16" bestFit="1" customWidth="1"/>
    <col min="11011" max="11014" width="9.7109375" style="16" customWidth="1"/>
    <col min="11015" max="11015" width="19.140625" style="16" bestFit="1" customWidth="1"/>
    <col min="11016" max="11020" width="9.7109375" style="16" customWidth="1"/>
    <col min="11021" max="11264" width="9.140625" style="16"/>
    <col min="11265" max="11265" width="2.7109375" style="16" customWidth="1"/>
    <col min="11266" max="11266" width="21.85546875" style="16" bestFit="1" customWidth="1"/>
    <col min="11267" max="11270" width="9.7109375" style="16" customWidth="1"/>
    <col min="11271" max="11271" width="19.140625" style="16" bestFit="1" customWidth="1"/>
    <col min="11272" max="11276" width="9.7109375" style="16" customWidth="1"/>
    <col min="11277" max="11520" width="9.140625" style="16"/>
    <col min="11521" max="11521" width="2.7109375" style="16" customWidth="1"/>
    <col min="11522" max="11522" width="21.85546875" style="16" bestFit="1" customWidth="1"/>
    <col min="11523" max="11526" width="9.7109375" style="16" customWidth="1"/>
    <col min="11527" max="11527" width="19.140625" style="16" bestFit="1" customWidth="1"/>
    <col min="11528" max="11532" width="9.7109375" style="16" customWidth="1"/>
    <col min="11533" max="11776" width="9.140625" style="16"/>
    <col min="11777" max="11777" width="2.7109375" style="16" customWidth="1"/>
    <col min="11778" max="11778" width="21.85546875" style="16" bestFit="1" customWidth="1"/>
    <col min="11779" max="11782" width="9.7109375" style="16" customWidth="1"/>
    <col min="11783" max="11783" width="19.140625" style="16" bestFit="1" customWidth="1"/>
    <col min="11784" max="11788" width="9.7109375" style="16" customWidth="1"/>
    <col min="11789" max="12032" width="9.140625" style="16"/>
    <col min="12033" max="12033" width="2.7109375" style="16" customWidth="1"/>
    <col min="12034" max="12034" width="21.85546875" style="16" bestFit="1" customWidth="1"/>
    <col min="12035" max="12038" width="9.7109375" style="16" customWidth="1"/>
    <col min="12039" max="12039" width="19.140625" style="16" bestFit="1" customWidth="1"/>
    <col min="12040" max="12044" width="9.7109375" style="16" customWidth="1"/>
    <col min="12045" max="12288" width="9.140625" style="16"/>
    <col min="12289" max="12289" width="2.7109375" style="16" customWidth="1"/>
    <col min="12290" max="12290" width="21.85546875" style="16" bestFit="1" customWidth="1"/>
    <col min="12291" max="12294" width="9.7109375" style="16" customWidth="1"/>
    <col min="12295" max="12295" width="19.140625" style="16" bestFit="1" customWidth="1"/>
    <col min="12296" max="12300" width="9.7109375" style="16" customWidth="1"/>
    <col min="12301" max="12544" width="9.140625" style="16"/>
    <col min="12545" max="12545" width="2.7109375" style="16" customWidth="1"/>
    <col min="12546" max="12546" width="21.85546875" style="16" bestFit="1" customWidth="1"/>
    <col min="12547" max="12550" width="9.7109375" style="16" customWidth="1"/>
    <col min="12551" max="12551" width="19.140625" style="16" bestFit="1" customWidth="1"/>
    <col min="12552" max="12556" width="9.7109375" style="16" customWidth="1"/>
    <col min="12557" max="12800" width="9.140625" style="16"/>
    <col min="12801" max="12801" width="2.7109375" style="16" customWidth="1"/>
    <col min="12802" max="12802" width="21.85546875" style="16" bestFit="1" customWidth="1"/>
    <col min="12803" max="12806" width="9.7109375" style="16" customWidth="1"/>
    <col min="12807" max="12807" width="19.140625" style="16" bestFit="1" customWidth="1"/>
    <col min="12808" max="12812" width="9.7109375" style="16" customWidth="1"/>
    <col min="12813" max="13056" width="9.140625" style="16"/>
    <col min="13057" max="13057" width="2.7109375" style="16" customWidth="1"/>
    <col min="13058" max="13058" width="21.85546875" style="16" bestFit="1" customWidth="1"/>
    <col min="13059" max="13062" width="9.7109375" style="16" customWidth="1"/>
    <col min="13063" max="13063" width="19.140625" style="16" bestFit="1" customWidth="1"/>
    <col min="13064" max="13068" width="9.7109375" style="16" customWidth="1"/>
    <col min="13069" max="13312" width="9.140625" style="16"/>
    <col min="13313" max="13313" width="2.7109375" style="16" customWidth="1"/>
    <col min="13314" max="13314" width="21.85546875" style="16" bestFit="1" customWidth="1"/>
    <col min="13315" max="13318" width="9.7109375" style="16" customWidth="1"/>
    <col min="13319" max="13319" width="19.140625" style="16" bestFit="1" customWidth="1"/>
    <col min="13320" max="13324" width="9.7109375" style="16" customWidth="1"/>
    <col min="13325" max="13568" width="9.140625" style="16"/>
    <col min="13569" max="13569" width="2.7109375" style="16" customWidth="1"/>
    <col min="13570" max="13570" width="21.85546875" style="16" bestFit="1" customWidth="1"/>
    <col min="13571" max="13574" width="9.7109375" style="16" customWidth="1"/>
    <col min="13575" max="13575" width="19.140625" style="16" bestFit="1" customWidth="1"/>
    <col min="13576" max="13580" width="9.7109375" style="16" customWidth="1"/>
    <col min="13581" max="13824" width="9.140625" style="16"/>
    <col min="13825" max="13825" width="2.7109375" style="16" customWidth="1"/>
    <col min="13826" max="13826" width="21.85546875" style="16" bestFit="1" customWidth="1"/>
    <col min="13827" max="13830" width="9.7109375" style="16" customWidth="1"/>
    <col min="13831" max="13831" width="19.140625" style="16" bestFit="1" customWidth="1"/>
    <col min="13832" max="13836" width="9.7109375" style="16" customWidth="1"/>
    <col min="13837" max="14080" width="9.140625" style="16"/>
    <col min="14081" max="14081" width="2.7109375" style="16" customWidth="1"/>
    <col min="14082" max="14082" width="21.85546875" style="16" bestFit="1" customWidth="1"/>
    <col min="14083" max="14086" width="9.7109375" style="16" customWidth="1"/>
    <col min="14087" max="14087" width="19.140625" style="16" bestFit="1" customWidth="1"/>
    <col min="14088" max="14092" width="9.7109375" style="16" customWidth="1"/>
    <col min="14093" max="14336" width="9.140625" style="16"/>
    <col min="14337" max="14337" width="2.7109375" style="16" customWidth="1"/>
    <col min="14338" max="14338" width="21.85546875" style="16" bestFit="1" customWidth="1"/>
    <col min="14339" max="14342" width="9.7109375" style="16" customWidth="1"/>
    <col min="14343" max="14343" width="19.140625" style="16" bestFit="1" customWidth="1"/>
    <col min="14344" max="14348" width="9.7109375" style="16" customWidth="1"/>
    <col min="14349" max="14592" width="9.140625" style="16"/>
    <col min="14593" max="14593" width="2.7109375" style="16" customWidth="1"/>
    <col min="14594" max="14594" width="21.85546875" style="16" bestFit="1" customWidth="1"/>
    <col min="14595" max="14598" width="9.7109375" style="16" customWidth="1"/>
    <col min="14599" max="14599" width="19.140625" style="16" bestFit="1" customWidth="1"/>
    <col min="14600" max="14604" width="9.7109375" style="16" customWidth="1"/>
    <col min="14605" max="14848" width="9.140625" style="16"/>
    <col min="14849" max="14849" width="2.7109375" style="16" customWidth="1"/>
    <col min="14850" max="14850" width="21.85546875" style="16" bestFit="1" customWidth="1"/>
    <col min="14851" max="14854" width="9.7109375" style="16" customWidth="1"/>
    <col min="14855" max="14855" width="19.140625" style="16" bestFit="1" customWidth="1"/>
    <col min="14856" max="14860" width="9.7109375" style="16" customWidth="1"/>
    <col min="14861" max="15104" width="9.140625" style="16"/>
    <col min="15105" max="15105" width="2.7109375" style="16" customWidth="1"/>
    <col min="15106" max="15106" width="21.85546875" style="16" bestFit="1" customWidth="1"/>
    <col min="15107" max="15110" width="9.7109375" style="16" customWidth="1"/>
    <col min="15111" max="15111" width="19.140625" style="16" bestFit="1" customWidth="1"/>
    <col min="15112" max="15116" width="9.7109375" style="16" customWidth="1"/>
    <col min="15117" max="15360" width="9.140625" style="16"/>
    <col min="15361" max="15361" width="2.7109375" style="16" customWidth="1"/>
    <col min="15362" max="15362" width="21.85546875" style="16" bestFit="1" customWidth="1"/>
    <col min="15363" max="15366" width="9.7109375" style="16" customWidth="1"/>
    <col min="15367" max="15367" width="19.140625" style="16" bestFit="1" customWidth="1"/>
    <col min="15368" max="15372" width="9.7109375" style="16" customWidth="1"/>
    <col min="15373" max="15616" width="9.140625" style="16"/>
    <col min="15617" max="15617" width="2.7109375" style="16" customWidth="1"/>
    <col min="15618" max="15618" width="21.85546875" style="16" bestFit="1" customWidth="1"/>
    <col min="15619" max="15622" width="9.7109375" style="16" customWidth="1"/>
    <col min="15623" max="15623" width="19.140625" style="16" bestFit="1" customWidth="1"/>
    <col min="15624" max="15628" width="9.7109375" style="16" customWidth="1"/>
    <col min="15629" max="15872" width="9.140625" style="16"/>
    <col min="15873" max="15873" width="2.7109375" style="16" customWidth="1"/>
    <col min="15874" max="15874" width="21.85546875" style="16" bestFit="1" customWidth="1"/>
    <col min="15875" max="15878" width="9.7109375" style="16" customWidth="1"/>
    <col min="15879" max="15879" width="19.140625" style="16" bestFit="1" customWidth="1"/>
    <col min="15880" max="15884" width="9.7109375" style="16" customWidth="1"/>
    <col min="15885" max="16128" width="9.140625" style="16"/>
    <col min="16129" max="16129" width="2.7109375" style="16" customWidth="1"/>
    <col min="16130" max="16130" width="21.85546875" style="16" bestFit="1" customWidth="1"/>
    <col min="16131" max="16134" width="9.7109375" style="16" customWidth="1"/>
    <col min="16135" max="16135" width="19.140625" style="16" bestFit="1" customWidth="1"/>
    <col min="16136" max="16140" width="9.7109375" style="16" customWidth="1"/>
    <col min="16141" max="16384" width="9.140625" style="16"/>
  </cols>
  <sheetData>
    <row r="1" spans="2:11" x14ac:dyDescent="0.2">
      <c r="B1" s="238" t="s">
        <v>192</v>
      </c>
      <c r="C1" s="238" t="s">
        <v>334</v>
      </c>
      <c r="D1" s="17" t="s">
        <v>335</v>
      </c>
      <c r="E1" s="18" t="s">
        <v>336</v>
      </c>
      <c r="F1" s="18" t="s">
        <v>336</v>
      </c>
      <c r="G1" s="238" t="s">
        <v>192</v>
      </c>
      <c r="H1" s="238" t="s">
        <v>334</v>
      </c>
      <c r="I1" s="17" t="s">
        <v>335</v>
      </c>
      <c r="J1" s="18" t="s">
        <v>336</v>
      </c>
      <c r="K1" s="18" t="s">
        <v>336</v>
      </c>
    </row>
    <row r="2" spans="2:11" x14ac:dyDescent="0.2">
      <c r="B2" s="239"/>
      <c r="C2" s="239"/>
      <c r="D2" s="19" t="s">
        <v>337</v>
      </c>
      <c r="E2" s="20" t="s">
        <v>46</v>
      </c>
      <c r="F2" s="20" t="s">
        <v>338</v>
      </c>
      <c r="G2" s="239"/>
      <c r="H2" s="239"/>
      <c r="I2" s="19" t="s">
        <v>337</v>
      </c>
      <c r="J2" s="20" t="s">
        <v>46</v>
      </c>
      <c r="K2" s="20" t="s">
        <v>338</v>
      </c>
    </row>
    <row r="3" spans="2:11" x14ac:dyDescent="0.2">
      <c r="B3" s="21" t="s">
        <v>339</v>
      </c>
      <c r="C3" s="22"/>
      <c r="D3" s="23"/>
      <c r="E3" s="24">
        <v>4</v>
      </c>
      <c r="F3" s="25">
        <f>C3*E3</f>
        <v>0</v>
      </c>
      <c r="G3" s="21" t="s">
        <v>340</v>
      </c>
      <c r="H3" s="22"/>
      <c r="I3" s="22"/>
      <c r="J3" s="24">
        <v>5</v>
      </c>
      <c r="K3" s="26">
        <f>H3*J3</f>
        <v>0</v>
      </c>
    </row>
    <row r="4" spans="2:11" x14ac:dyDescent="0.2">
      <c r="B4" s="21" t="s">
        <v>341</v>
      </c>
      <c r="C4" s="22"/>
      <c r="D4" s="22"/>
      <c r="E4" s="24">
        <v>3</v>
      </c>
      <c r="F4" s="25">
        <f t="shared" ref="F4:F28" si="0">C4*E4</f>
        <v>0</v>
      </c>
      <c r="G4" s="21" t="s">
        <v>342</v>
      </c>
      <c r="H4" s="22"/>
      <c r="I4" s="22"/>
      <c r="J4" s="24">
        <v>5</v>
      </c>
      <c r="K4" s="26">
        <f t="shared" ref="K4:K28" si="1">H4*J4</f>
        <v>0</v>
      </c>
    </row>
    <row r="5" spans="2:11" x14ac:dyDescent="0.2">
      <c r="B5" s="21" t="s">
        <v>343</v>
      </c>
      <c r="C5" s="22"/>
      <c r="D5" s="22"/>
      <c r="E5" s="24">
        <v>3</v>
      </c>
      <c r="F5" s="25">
        <f t="shared" si="0"/>
        <v>0</v>
      </c>
      <c r="G5" s="21" t="s">
        <v>344</v>
      </c>
      <c r="H5" s="22"/>
      <c r="I5" s="22"/>
      <c r="J5" s="24">
        <v>5</v>
      </c>
      <c r="K5" s="26">
        <f t="shared" si="1"/>
        <v>0</v>
      </c>
    </row>
    <row r="6" spans="2:11" x14ac:dyDescent="0.2">
      <c r="B6" s="21" t="s">
        <v>345</v>
      </c>
      <c r="C6" s="22"/>
      <c r="D6" s="22"/>
      <c r="E6" s="24">
        <v>3</v>
      </c>
      <c r="F6" s="25">
        <f t="shared" si="0"/>
        <v>0</v>
      </c>
      <c r="G6" s="21" t="s">
        <v>346</v>
      </c>
      <c r="H6" s="22"/>
      <c r="I6" s="22"/>
      <c r="J6" s="24">
        <v>3</v>
      </c>
      <c r="K6" s="26">
        <f t="shared" si="1"/>
        <v>0</v>
      </c>
    </row>
    <row r="7" spans="2:11" x14ac:dyDescent="0.2">
      <c r="B7" s="21" t="s">
        <v>347</v>
      </c>
      <c r="C7" s="22"/>
      <c r="D7" s="23"/>
      <c r="E7" s="24">
        <v>5</v>
      </c>
      <c r="F7" s="25">
        <f t="shared" si="0"/>
        <v>0</v>
      </c>
      <c r="G7" s="21" t="s">
        <v>348</v>
      </c>
      <c r="H7" s="22"/>
      <c r="I7" s="23"/>
      <c r="J7" s="24">
        <v>7</v>
      </c>
      <c r="K7" s="26">
        <f t="shared" si="1"/>
        <v>0</v>
      </c>
    </row>
    <row r="8" spans="2:11" x14ac:dyDescent="0.2">
      <c r="B8" s="21" t="s">
        <v>349</v>
      </c>
      <c r="C8" s="22"/>
      <c r="D8" s="27"/>
      <c r="E8" s="24">
        <v>3</v>
      </c>
      <c r="F8" s="25">
        <f t="shared" si="0"/>
        <v>0</v>
      </c>
      <c r="G8" s="21" t="s">
        <v>350</v>
      </c>
      <c r="H8" s="22"/>
      <c r="I8" s="23"/>
      <c r="J8" s="24">
        <v>8</v>
      </c>
      <c r="K8" s="26">
        <f t="shared" si="1"/>
        <v>0</v>
      </c>
    </row>
    <row r="9" spans="2:11" x14ac:dyDescent="0.2">
      <c r="B9" s="21" t="s">
        <v>351</v>
      </c>
      <c r="C9" s="22"/>
      <c r="D9" s="23"/>
      <c r="E9" s="24">
        <v>4</v>
      </c>
      <c r="F9" s="25">
        <f t="shared" si="0"/>
        <v>0</v>
      </c>
      <c r="G9" s="21" t="s">
        <v>352</v>
      </c>
      <c r="H9" s="22"/>
      <c r="I9" s="22"/>
      <c r="J9" s="24">
        <v>3</v>
      </c>
      <c r="K9" s="26">
        <f t="shared" si="1"/>
        <v>0</v>
      </c>
    </row>
    <row r="10" spans="2:11" x14ac:dyDescent="0.2">
      <c r="B10" s="21" t="s">
        <v>353</v>
      </c>
      <c r="C10" s="22"/>
      <c r="D10" s="23"/>
      <c r="E10" s="24">
        <v>1</v>
      </c>
      <c r="F10" s="25">
        <f t="shared" si="0"/>
        <v>0</v>
      </c>
      <c r="G10" s="21" t="s">
        <v>354</v>
      </c>
      <c r="H10" s="22"/>
      <c r="I10" s="22"/>
      <c r="J10" s="24">
        <v>6</v>
      </c>
      <c r="K10" s="26">
        <f t="shared" si="1"/>
        <v>0</v>
      </c>
    </row>
    <row r="11" spans="2:11" x14ac:dyDescent="0.2">
      <c r="B11" s="21" t="s">
        <v>355</v>
      </c>
      <c r="C11" s="22"/>
      <c r="D11" s="23"/>
      <c r="E11" s="24">
        <v>2</v>
      </c>
      <c r="F11" s="25">
        <f t="shared" si="0"/>
        <v>0</v>
      </c>
      <c r="G11" s="21" t="s">
        <v>356</v>
      </c>
      <c r="H11" s="22"/>
      <c r="I11" s="22"/>
      <c r="J11" s="24">
        <v>9</v>
      </c>
      <c r="K11" s="26">
        <f t="shared" si="1"/>
        <v>0</v>
      </c>
    </row>
    <row r="12" spans="2:11" x14ac:dyDescent="0.2">
      <c r="B12" s="21" t="s">
        <v>357</v>
      </c>
      <c r="C12" s="22"/>
      <c r="D12" s="22"/>
      <c r="E12" s="24">
        <v>2</v>
      </c>
      <c r="F12" s="25">
        <f t="shared" si="0"/>
        <v>0</v>
      </c>
      <c r="G12" s="21" t="s">
        <v>358</v>
      </c>
      <c r="H12" s="22"/>
      <c r="I12" s="22"/>
      <c r="J12" s="24">
        <v>6</v>
      </c>
      <c r="K12" s="26">
        <f t="shared" si="1"/>
        <v>0</v>
      </c>
    </row>
    <row r="13" spans="2:11" x14ac:dyDescent="0.2">
      <c r="B13" s="21" t="s">
        <v>359</v>
      </c>
      <c r="C13" s="22"/>
      <c r="D13" s="22"/>
      <c r="E13" s="24">
        <v>1</v>
      </c>
      <c r="F13" s="25">
        <f t="shared" si="0"/>
        <v>0</v>
      </c>
      <c r="G13" s="21" t="s">
        <v>360</v>
      </c>
      <c r="H13" s="22"/>
      <c r="I13" s="22"/>
      <c r="J13" s="24">
        <v>5</v>
      </c>
      <c r="K13" s="26">
        <f t="shared" si="1"/>
        <v>0</v>
      </c>
    </row>
    <row r="14" spans="2:11" x14ac:dyDescent="0.2">
      <c r="B14" s="21" t="s">
        <v>361</v>
      </c>
      <c r="C14" s="22"/>
      <c r="D14" s="22"/>
      <c r="E14" s="24">
        <v>1</v>
      </c>
      <c r="F14" s="25">
        <f t="shared" si="0"/>
        <v>0</v>
      </c>
      <c r="G14" s="21" t="s">
        <v>362</v>
      </c>
      <c r="H14" s="22"/>
      <c r="I14" s="22"/>
      <c r="J14" s="24">
        <v>3</v>
      </c>
      <c r="K14" s="26">
        <f t="shared" si="1"/>
        <v>0</v>
      </c>
    </row>
    <row r="15" spans="2:11" x14ac:dyDescent="0.2">
      <c r="B15" s="21" t="s">
        <v>363</v>
      </c>
      <c r="C15" s="22"/>
      <c r="D15" s="23"/>
      <c r="E15" s="24">
        <v>3</v>
      </c>
      <c r="F15" s="25">
        <f t="shared" si="0"/>
        <v>0</v>
      </c>
      <c r="G15" s="21" t="s">
        <v>364</v>
      </c>
      <c r="H15" s="22"/>
      <c r="I15" s="22"/>
      <c r="J15" s="24">
        <v>6</v>
      </c>
      <c r="K15" s="26">
        <f t="shared" si="1"/>
        <v>0</v>
      </c>
    </row>
    <row r="16" spans="2:11" x14ac:dyDescent="0.2">
      <c r="B16" s="21" t="s">
        <v>365</v>
      </c>
      <c r="C16" s="22"/>
      <c r="D16" s="23"/>
      <c r="E16" s="24">
        <v>4</v>
      </c>
      <c r="F16" s="25">
        <f t="shared" si="0"/>
        <v>0</v>
      </c>
      <c r="G16" s="21" t="s">
        <v>366</v>
      </c>
      <c r="H16" s="22"/>
      <c r="I16" s="22"/>
      <c r="J16" s="24">
        <v>5</v>
      </c>
      <c r="K16" s="26">
        <f t="shared" si="1"/>
        <v>0</v>
      </c>
    </row>
    <row r="17" spans="2:12" x14ac:dyDescent="0.2">
      <c r="B17" s="21" t="s">
        <v>367</v>
      </c>
      <c r="C17" s="22"/>
      <c r="D17" s="22"/>
      <c r="E17" s="24">
        <v>5</v>
      </c>
      <c r="F17" s="25">
        <f t="shared" si="0"/>
        <v>0</v>
      </c>
      <c r="G17" s="21" t="s">
        <v>368</v>
      </c>
      <c r="H17" s="22"/>
      <c r="I17" s="22"/>
      <c r="J17" s="24">
        <v>2</v>
      </c>
      <c r="K17" s="26">
        <f t="shared" si="1"/>
        <v>0</v>
      </c>
    </row>
    <row r="18" spans="2:12" x14ac:dyDescent="0.2">
      <c r="B18" s="21" t="s">
        <v>369</v>
      </c>
      <c r="C18" s="22"/>
      <c r="D18" s="22"/>
      <c r="E18" s="24">
        <v>3</v>
      </c>
      <c r="F18" s="25">
        <f t="shared" si="0"/>
        <v>0</v>
      </c>
      <c r="G18" s="21" t="s">
        <v>370</v>
      </c>
      <c r="H18" s="22"/>
      <c r="I18" s="22"/>
      <c r="J18" s="24">
        <v>7</v>
      </c>
      <c r="K18" s="26">
        <f t="shared" si="1"/>
        <v>0</v>
      </c>
    </row>
    <row r="19" spans="2:12" x14ac:dyDescent="0.2">
      <c r="B19" s="21" t="s">
        <v>371</v>
      </c>
      <c r="C19" s="22"/>
      <c r="D19" s="23"/>
      <c r="E19" s="24">
        <v>4</v>
      </c>
      <c r="F19" s="25">
        <f t="shared" si="0"/>
        <v>0</v>
      </c>
      <c r="G19" s="21" t="s">
        <v>372</v>
      </c>
      <c r="H19" s="22"/>
      <c r="I19" s="23"/>
      <c r="J19" s="24">
        <v>8</v>
      </c>
      <c r="K19" s="26">
        <f t="shared" si="1"/>
        <v>0</v>
      </c>
    </row>
    <row r="20" spans="2:12" x14ac:dyDescent="0.2">
      <c r="B20" s="21" t="s">
        <v>373</v>
      </c>
      <c r="C20" s="22"/>
      <c r="D20" s="23"/>
      <c r="E20" s="24">
        <v>7</v>
      </c>
      <c r="F20" s="25">
        <f t="shared" si="0"/>
        <v>0</v>
      </c>
      <c r="G20" s="21" t="s">
        <v>374</v>
      </c>
      <c r="H20" s="22"/>
      <c r="I20" s="22"/>
      <c r="J20" s="24">
        <v>6</v>
      </c>
      <c r="K20" s="26">
        <f t="shared" si="1"/>
        <v>0</v>
      </c>
    </row>
    <row r="21" spans="2:12" x14ac:dyDescent="0.2">
      <c r="B21" s="240" t="s">
        <v>414</v>
      </c>
      <c r="C21" s="241"/>
      <c r="D21" s="241"/>
      <c r="E21" s="241"/>
      <c r="F21" s="241"/>
      <c r="G21" s="241"/>
      <c r="H21" s="241"/>
      <c r="I21" s="241"/>
      <c r="J21" s="241"/>
      <c r="K21" s="242"/>
    </row>
    <row r="22" spans="2:12" x14ac:dyDescent="0.2">
      <c r="B22" s="21" t="s">
        <v>375</v>
      </c>
      <c r="C22" s="22"/>
      <c r="D22" s="22"/>
      <c r="E22" s="24">
        <v>5</v>
      </c>
      <c r="F22" s="25">
        <f t="shared" si="0"/>
        <v>0</v>
      </c>
      <c r="G22" s="21" t="s">
        <v>376</v>
      </c>
      <c r="H22" s="22"/>
      <c r="I22" s="22"/>
      <c r="J22" s="24">
        <v>5</v>
      </c>
      <c r="K22" s="26">
        <f t="shared" si="1"/>
        <v>0</v>
      </c>
    </row>
    <row r="23" spans="2:12" x14ac:dyDescent="0.2">
      <c r="B23" s="21" t="s">
        <v>377</v>
      </c>
      <c r="C23" s="22"/>
      <c r="D23" s="22"/>
      <c r="E23" s="24">
        <v>5</v>
      </c>
      <c r="F23" s="25">
        <f t="shared" si="0"/>
        <v>0</v>
      </c>
      <c r="G23" s="21" t="s">
        <v>378</v>
      </c>
      <c r="H23" s="22"/>
      <c r="I23" s="22"/>
      <c r="J23" s="24">
        <v>6</v>
      </c>
      <c r="K23" s="26">
        <f t="shared" si="1"/>
        <v>0</v>
      </c>
    </row>
    <row r="24" spans="2:12" x14ac:dyDescent="0.2">
      <c r="B24" s="21" t="s">
        <v>379</v>
      </c>
      <c r="C24" s="22"/>
      <c r="D24" s="22"/>
      <c r="E24" s="24">
        <v>7</v>
      </c>
      <c r="F24" s="25">
        <f t="shared" si="0"/>
        <v>0</v>
      </c>
      <c r="G24" s="21" t="s">
        <v>380</v>
      </c>
      <c r="H24" s="22"/>
      <c r="I24" s="22"/>
      <c r="J24" s="24">
        <v>4</v>
      </c>
      <c r="K24" s="26">
        <f t="shared" si="1"/>
        <v>0</v>
      </c>
    </row>
    <row r="25" spans="2:12" x14ac:dyDescent="0.2">
      <c r="B25" s="21" t="s">
        <v>381</v>
      </c>
      <c r="C25" s="22"/>
      <c r="D25" s="22"/>
      <c r="E25" s="24">
        <v>6</v>
      </c>
      <c r="F25" s="25">
        <f t="shared" si="0"/>
        <v>0</v>
      </c>
      <c r="G25" s="21" t="s">
        <v>382</v>
      </c>
      <c r="H25" s="22"/>
      <c r="I25" s="23"/>
      <c r="J25" s="24">
        <v>5</v>
      </c>
      <c r="K25" s="26">
        <f t="shared" si="1"/>
        <v>0</v>
      </c>
    </row>
    <row r="26" spans="2:12" x14ac:dyDescent="0.2">
      <c r="B26" s="21" t="s">
        <v>383</v>
      </c>
      <c r="C26" s="22"/>
      <c r="D26" s="28"/>
      <c r="E26" s="24">
        <v>10</v>
      </c>
      <c r="F26" s="25">
        <f t="shared" si="0"/>
        <v>0</v>
      </c>
      <c r="G26" s="21" t="s">
        <v>384</v>
      </c>
      <c r="H26" s="22"/>
      <c r="I26" s="23"/>
      <c r="J26" s="24">
        <v>7</v>
      </c>
      <c r="K26" s="26">
        <f t="shared" si="1"/>
        <v>0</v>
      </c>
    </row>
    <row r="27" spans="2:12" x14ac:dyDescent="0.2">
      <c r="B27" s="21" t="s">
        <v>385</v>
      </c>
      <c r="C27" s="22"/>
      <c r="D27" s="22"/>
      <c r="E27" s="24">
        <v>10</v>
      </c>
      <c r="F27" s="25">
        <f t="shared" si="0"/>
        <v>0</v>
      </c>
      <c r="G27" s="243" t="s">
        <v>386</v>
      </c>
      <c r="H27" s="22"/>
      <c r="I27" s="23"/>
      <c r="J27" s="29"/>
      <c r="K27" s="26">
        <f t="shared" si="1"/>
        <v>0</v>
      </c>
    </row>
    <row r="28" spans="2:12" x14ac:dyDescent="0.2">
      <c r="B28" s="21" t="s">
        <v>387</v>
      </c>
      <c r="C28" s="30"/>
      <c r="D28" s="30"/>
      <c r="E28" s="24">
        <v>7</v>
      </c>
      <c r="F28" s="25">
        <f t="shared" si="0"/>
        <v>0</v>
      </c>
      <c r="G28" s="244"/>
      <c r="H28" s="22"/>
      <c r="I28" s="28"/>
      <c r="J28" s="29"/>
      <c r="K28" s="26">
        <f t="shared" si="1"/>
        <v>0</v>
      </c>
    </row>
    <row r="29" spans="2:12" x14ac:dyDescent="0.2">
      <c r="B29" s="253" t="s">
        <v>183</v>
      </c>
      <c r="C29" s="255" t="s">
        <v>388</v>
      </c>
      <c r="D29" s="31" t="s">
        <v>389</v>
      </c>
      <c r="E29" s="32" t="s">
        <v>334</v>
      </c>
      <c r="F29" s="257">
        <f>SUM(F3:F20,K3:K20,F22:F28,K22:K27)</f>
        <v>0</v>
      </c>
      <c r="G29" s="259" t="s">
        <v>390</v>
      </c>
      <c r="H29" s="260"/>
      <c r="I29" s="261"/>
      <c r="J29" s="262">
        <f>SUM(C3:C20,H3:H20,C22:C28,H22:H28)</f>
        <v>0</v>
      </c>
      <c r="K29" s="263"/>
    </row>
    <row r="30" spans="2:12" x14ac:dyDescent="0.2">
      <c r="B30" s="254"/>
      <c r="C30" s="256"/>
      <c r="D30" s="33" t="s">
        <v>330</v>
      </c>
      <c r="E30" s="34" t="s">
        <v>336</v>
      </c>
      <c r="F30" s="258"/>
      <c r="G30" s="35" t="s">
        <v>391</v>
      </c>
      <c r="H30" s="36">
        <v>10</v>
      </c>
      <c r="I30" s="36">
        <v>8</v>
      </c>
      <c r="J30" s="36">
        <v>6</v>
      </c>
      <c r="K30" s="36">
        <v>4</v>
      </c>
      <c r="L30" s="36">
        <v>2</v>
      </c>
    </row>
    <row r="31" spans="2:12" x14ac:dyDescent="0.2">
      <c r="B31" s="37" t="s">
        <v>392</v>
      </c>
      <c r="C31" s="38">
        <f>SUM(D3:D20,D22:D28,I3:I20,I22:I27)</f>
        <v>0</v>
      </c>
      <c r="D31" s="38">
        <f>IF(C31&gt;18,10,IF(C31&gt;=15,8,IF(C31&gt;=11,6,IF(C31&gt;=7,4,IF(C31&lt;7,2)))))</f>
        <v>2</v>
      </c>
      <c r="E31" s="39">
        <f>IF((C31/22*100)&gt;100,100,C31/22*100)</f>
        <v>0</v>
      </c>
      <c r="F31" s="40">
        <v>22</v>
      </c>
      <c r="G31" s="37" t="s">
        <v>392</v>
      </c>
      <c r="H31" s="41" t="s">
        <v>393</v>
      </c>
      <c r="I31" s="41" t="s">
        <v>415</v>
      </c>
      <c r="J31" s="41" t="s">
        <v>416</v>
      </c>
      <c r="K31" s="41" t="s">
        <v>396</v>
      </c>
      <c r="L31" s="42" t="s">
        <v>417</v>
      </c>
    </row>
    <row r="32" spans="2:12" x14ac:dyDescent="0.2">
      <c r="B32" s="37" t="s">
        <v>394</v>
      </c>
      <c r="C32" s="38">
        <f>SUM(D4:D18)</f>
        <v>0</v>
      </c>
      <c r="D32" s="38">
        <f>IF(C32&gt;10,10,IF(C32&gt;=8,8,IF(C32&gt;=5,6,IF(C32&gt;=2,4,IF(C32&lt;2,2)))))</f>
        <v>2</v>
      </c>
      <c r="E32" s="43">
        <f>IF((C32/13*100)&gt;100,100,C32/13*100)</f>
        <v>0</v>
      </c>
      <c r="F32" s="40">
        <v>13</v>
      </c>
      <c r="G32" s="37" t="s">
        <v>394</v>
      </c>
      <c r="H32" s="41" t="s">
        <v>395</v>
      </c>
      <c r="I32" s="41" t="s">
        <v>418</v>
      </c>
      <c r="J32" s="41" t="s">
        <v>419</v>
      </c>
      <c r="K32" s="41" t="s">
        <v>420</v>
      </c>
      <c r="L32" s="42" t="s">
        <v>407</v>
      </c>
    </row>
    <row r="33" spans="2:12" x14ac:dyDescent="0.2">
      <c r="B33" s="37" t="s">
        <v>397</v>
      </c>
      <c r="C33" s="44" t="e">
        <f>F29/J29</f>
        <v>#DIV/0!</v>
      </c>
      <c r="D33" s="38" t="e">
        <f>IF(C33&lt;3.5,10,IF(C33&lt;=4.5,8,IF(C33&lt;=5.4,6,IF(C33&lt;=6.5,4,IF(C33&gt;6.5,2)))))</f>
        <v>#DIV/0!</v>
      </c>
      <c r="E33" s="43" t="e">
        <f>IF((10-C33)/7*100&gt;100,100,(10-C33)/7*100)</f>
        <v>#DIV/0!</v>
      </c>
      <c r="F33" s="39">
        <v>3</v>
      </c>
      <c r="G33" s="37" t="s">
        <v>397</v>
      </c>
      <c r="H33" s="41" t="s">
        <v>398</v>
      </c>
      <c r="I33" s="41" t="s">
        <v>421</v>
      </c>
      <c r="J33" s="41" t="s">
        <v>422</v>
      </c>
      <c r="K33" s="41" t="s">
        <v>423</v>
      </c>
      <c r="L33" s="42" t="s">
        <v>399</v>
      </c>
    </row>
    <row r="34" spans="2:12" x14ac:dyDescent="0.2">
      <c r="B34" s="37" t="s">
        <v>400</v>
      </c>
      <c r="C34" s="45" t="e">
        <f>SUM(C3:C18)/J29*100</f>
        <v>#DIV/0!</v>
      </c>
      <c r="D34" s="38" t="e">
        <f>IF(C34&gt;80,10,IF(C34&gt;=70,8,IF(C34&gt;=60,6,IF(C34&gt;=40,4,IF(C34&lt;40,2)))))</f>
        <v>#DIV/0!</v>
      </c>
      <c r="E34" s="39" t="e">
        <f>IF((C34/90*100)&gt;100,100,C34/90*100)</f>
        <v>#DIV/0!</v>
      </c>
      <c r="F34" s="39">
        <v>90</v>
      </c>
      <c r="G34" s="37" t="s">
        <v>400</v>
      </c>
      <c r="H34" s="41" t="s">
        <v>401</v>
      </c>
      <c r="I34" s="41" t="s">
        <v>424</v>
      </c>
      <c r="J34" s="41" t="s">
        <v>425</v>
      </c>
      <c r="K34" s="41" t="s">
        <v>402</v>
      </c>
      <c r="L34" s="42" t="s">
        <v>403</v>
      </c>
    </row>
    <row r="35" spans="2:12" x14ac:dyDescent="0.2">
      <c r="B35" s="37" t="s">
        <v>404</v>
      </c>
      <c r="C35" s="45" t="e">
        <f>MAX(C3:C20,C22:C28,H3:H20,H22:H28)/J29*100</f>
        <v>#DIV/0!</v>
      </c>
      <c r="D35" s="38" t="e">
        <f>IF(C35&lt;10,10,IF(C35&lt;=15,8,IF(C35&lt;=25,6,IF(C35&lt;=50,4,IF(C35&gt;50,2)))))</f>
        <v>#DIV/0!</v>
      </c>
      <c r="E35" s="39" t="e">
        <f>IF((100-C35)/80*100&gt;100,100,(100-C35)/80*100)</f>
        <v>#DIV/0!</v>
      </c>
      <c r="F35" s="39">
        <v>20</v>
      </c>
      <c r="G35" s="37" t="s">
        <v>404</v>
      </c>
      <c r="H35" s="41" t="s">
        <v>405</v>
      </c>
      <c r="I35" s="41" t="s">
        <v>426</v>
      </c>
      <c r="J35" s="41" t="s">
        <v>427</v>
      </c>
      <c r="K35" s="41" t="s">
        <v>428</v>
      </c>
      <c r="L35" s="42" t="s">
        <v>429</v>
      </c>
    </row>
    <row r="36" spans="2:12" x14ac:dyDescent="0.2">
      <c r="B36" s="37" t="s">
        <v>406</v>
      </c>
      <c r="C36" s="45" t="e">
        <f>SUM(C20,C24,C26:C28,H7:H8,H11,H18:H19,H26)/J29*100</f>
        <v>#DIV/0!</v>
      </c>
      <c r="D36" s="38" t="e">
        <f>IF(C36&lt;2,10,IF(C36&lt;=10,8,IF(C36&lt;=15,6,IF(C36&lt;=20,4,IF(C36&gt;20,2)))))</f>
        <v>#DIV/0!</v>
      </c>
      <c r="E36" s="39" t="e">
        <f>IF((100-C36)/98*100&gt;100,100,(100-C36)/98*100)</f>
        <v>#DIV/0!</v>
      </c>
      <c r="F36" s="39">
        <v>2</v>
      </c>
      <c r="G36" s="37" t="s">
        <v>406</v>
      </c>
      <c r="H36" s="41" t="s">
        <v>407</v>
      </c>
      <c r="I36" s="41" t="s">
        <v>408</v>
      </c>
      <c r="J36" s="41" t="s">
        <v>430</v>
      </c>
      <c r="K36" s="41" t="s">
        <v>431</v>
      </c>
      <c r="L36" s="42" t="s">
        <v>409</v>
      </c>
    </row>
    <row r="37" spans="2:12" x14ac:dyDescent="0.2">
      <c r="B37" s="46" t="s">
        <v>217</v>
      </c>
      <c r="C37" s="245" t="e">
        <f>SUM(D31:D36)</f>
        <v>#DIV/0!</v>
      </c>
      <c r="D37" s="246"/>
      <c r="E37" s="39" t="e">
        <f>AVERAGE(E31:E36)</f>
        <v>#DIV/0!</v>
      </c>
      <c r="F37" s="40" t="s">
        <v>410</v>
      </c>
      <c r="G37" s="247" t="s">
        <v>411</v>
      </c>
      <c r="H37" s="47" t="s">
        <v>85</v>
      </c>
      <c r="I37" s="47" t="s">
        <v>86</v>
      </c>
      <c r="J37" s="47" t="s">
        <v>83</v>
      </c>
      <c r="K37" s="47" t="s">
        <v>84</v>
      </c>
    </row>
    <row r="38" spans="2:12" x14ac:dyDescent="0.2">
      <c r="B38" s="48" t="s">
        <v>412</v>
      </c>
      <c r="C38" s="249" t="e">
        <f>IF(C37&gt;48,"Optimal",IF(C37&gt;=36,"Suboptimal",IF(C37&gt;=24,"Marginal",IF(C37&lt;24,"Poor"))))</f>
        <v>#DIV/0!</v>
      </c>
      <c r="D38" s="250"/>
      <c r="E38" s="251" t="e">
        <f>IF(E37&gt;80,"Optimal",IF(E37&gt;=60,"Suboptimal",IF(E37&gt;=40,"Marginal",IF(E37&lt;40,"Poor"))))</f>
        <v>#DIV/0!</v>
      </c>
      <c r="F38" s="252"/>
      <c r="G38" s="248"/>
      <c r="H38" s="49" t="s">
        <v>432</v>
      </c>
      <c r="I38" s="49" t="s">
        <v>433</v>
      </c>
      <c r="J38" s="49" t="s">
        <v>434</v>
      </c>
      <c r="K38" s="49" t="s">
        <v>435</v>
      </c>
    </row>
  </sheetData>
  <sheetProtection password="DDF9" sheet="1" objects="1" scenarios="1"/>
  <mergeCells count="15">
    <mergeCell ref="H1:H2"/>
    <mergeCell ref="B21:K21"/>
    <mergeCell ref="G27:G28"/>
    <mergeCell ref="C37:D37"/>
    <mergeCell ref="G37:G38"/>
    <mergeCell ref="C38:D38"/>
    <mergeCell ref="E38:F38"/>
    <mergeCell ref="B1:B2"/>
    <mergeCell ref="C1:C2"/>
    <mergeCell ref="G1:G2"/>
    <mergeCell ref="B29:B30"/>
    <mergeCell ref="C29:C30"/>
    <mergeCell ref="F29:F30"/>
    <mergeCell ref="G29:I29"/>
    <mergeCell ref="J29:K29"/>
  </mergeCells>
  <dataValidations count="4">
    <dataValidation type="whole" allowBlank="1" showInputMessage="1" showErrorMessage="1" sqref="D3 IZ3 SV3 ACR3 AMN3 AWJ3 BGF3 BQB3 BZX3 CJT3 CTP3 DDL3 DNH3 DXD3 EGZ3 EQV3 FAR3 FKN3 FUJ3 GEF3 GOB3 GXX3 HHT3 HRP3 IBL3 ILH3 IVD3 JEZ3 JOV3 JYR3 KIN3 KSJ3 LCF3 LMB3 LVX3 MFT3 MPP3 MZL3 NJH3 NTD3 OCZ3 OMV3 OWR3 PGN3 PQJ3 QAF3 QKB3 QTX3 RDT3 RNP3 RXL3 SHH3 SRD3 TAZ3 TKV3 TUR3 UEN3 UOJ3 UYF3 VIB3 VRX3 WBT3 WLP3 WVL3 D65539 IZ65539 SV65539 ACR65539 AMN65539 AWJ65539 BGF65539 BQB65539 BZX65539 CJT65539 CTP65539 DDL65539 DNH65539 DXD65539 EGZ65539 EQV65539 FAR65539 FKN65539 FUJ65539 GEF65539 GOB65539 GXX65539 HHT65539 HRP65539 IBL65539 ILH65539 IVD65539 JEZ65539 JOV65539 JYR65539 KIN65539 KSJ65539 LCF65539 LMB65539 LVX65539 MFT65539 MPP65539 MZL65539 NJH65539 NTD65539 OCZ65539 OMV65539 OWR65539 PGN65539 PQJ65539 QAF65539 QKB65539 QTX65539 RDT65539 RNP65539 RXL65539 SHH65539 SRD65539 TAZ65539 TKV65539 TUR65539 UEN65539 UOJ65539 UYF65539 VIB65539 VRX65539 WBT65539 WLP65539 WVL65539 D131075 IZ131075 SV131075 ACR131075 AMN131075 AWJ131075 BGF131075 BQB131075 BZX131075 CJT131075 CTP131075 DDL131075 DNH131075 DXD131075 EGZ131075 EQV131075 FAR131075 FKN131075 FUJ131075 GEF131075 GOB131075 GXX131075 HHT131075 HRP131075 IBL131075 ILH131075 IVD131075 JEZ131075 JOV131075 JYR131075 KIN131075 KSJ131075 LCF131075 LMB131075 LVX131075 MFT131075 MPP131075 MZL131075 NJH131075 NTD131075 OCZ131075 OMV131075 OWR131075 PGN131075 PQJ131075 QAF131075 QKB131075 QTX131075 RDT131075 RNP131075 RXL131075 SHH131075 SRD131075 TAZ131075 TKV131075 TUR131075 UEN131075 UOJ131075 UYF131075 VIB131075 VRX131075 WBT131075 WLP131075 WVL131075 D196611 IZ196611 SV196611 ACR196611 AMN196611 AWJ196611 BGF196611 BQB196611 BZX196611 CJT196611 CTP196611 DDL196611 DNH196611 DXD196611 EGZ196611 EQV196611 FAR196611 FKN196611 FUJ196611 GEF196611 GOB196611 GXX196611 HHT196611 HRP196611 IBL196611 ILH196611 IVD196611 JEZ196611 JOV196611 JYR196611 KIN196611 KSJ196611 LCF196611 LMB196611 LVX196611 MFT196611 MPP196611 MZL196611 NJH196611 NTD196611 OCZ196611 OMV196611 OWR196611 PGN196611 PQJ196611 QAF196611 QKB196611 QTX196611 RDT196611 RNP196611 RXL196611 SHH196611 SRD196611 TAZ196611 TKV196611 TUR196611 UEN196611 UOJ196611 UYF196611 VIB196611 VRX196611 WBT196611 WLP196611 WVL196611 D262147 IZ262147 SV262147 ACR262147 AMN262147 AWJ262147 BGF262147 BQB262147 BZX262147 CJT262147 CTP262147 DDL262147 DNH262147 DXD262147 EGZ262147 EQV262147 FAR262147 FKN262147 FUJ262147 GEF262147 GOB262147 GXX262147 HHT262147 HRP262147 IBL262147 ILH262147 IVD262147 JEZ262147 JOV262147 JYR262147 KIN262147 KSJ262147 LCF262147 LMB262147 LVX262147 MFT262147 MPP262147 MZL262147 NJH262147 NTD262147 OCZ262147 OMV262147 OWR262147 PGN262147 PQJ262147 QAF262147 QKB262147 QTX262147 RDT262147 RNP262147 RXL262147 SHH262147 SRD262147 TAZ262147 TKV262147 TUR262147 UEN262147 UOJ262147 UYF262147 VIB262147 VRX262147 WBT262147 WLP262147 WVL262147 D327683 IZ327683 SV327683 ACR327683 AMN327683 AWJ327683 BGF327683 BQB327683 BZX327683 CJT327683 CTP327683 DDL327683 DNH327683 DXD327683 EGZ327683 EQV327683 FAR327683 FKN327683 FUJ327683 GEF327683 GOB327683 GXX327683 HHT327683 HRP327683 IBL327683 ILH327683 IVD327683 JEZ327683 JOV327683 JYR327683 KIN327683 KSJ327683 LCF327683 LMB327683 LVX327683 MFT327683 MPP327683 MZL327683 NJH327683 NTD327683 OCZ327683 OMV327683 OWR327683 PGN327683 PQJ327683 QAF327683 QKB327683 QTX327683 RDT327683 RNP327683 RXL327683 SHH327683 SRD327683 TAZ327683 TKV327683 TUR327683 UEN327683 UOJ327683 UYF327683 VIB327683 VRX327683 WBT327683 WLP327683 WVL327683 D393219 IZ393219 SV393219 ACR393219 AMN393219 AWJ393219 BGF393219 BQB393219 BZX393219 CJT393219 CTP393219 DDL393219 DNH393219 DXD393219 EGZ393219 EQV393219 FAR393219 FKN393219 FUJ393219 GEF393219 GOB393219 GXX393219 HHT393219 HRP393219 IBL393219 ILH393219 IVD393219 JEZ393219 JOV393219 JYR393219 KIN393219 KSJ393219 LCF393219 LMB393219 LVX393219 MFT393219 MPP393219 MZL393219 NJH393219 NTD393219 OCZ393219 OMV393219 OWR393219 PGN393219 PQJ393219 QAF393219 QKB393219 QTX393219 RDT393219 RNP393219 RXL393219 SHH393219 SRD393219 TAZ393219 TKV393219 TUR393219 UEN393219 UOJ393219 UYF393219 VIB393219 VRX393219 WBT393219 WLP393219 WVL393219 D458755 IZ458755 SV458755 ACR458755 AMN458755 AWJ458755 BGF458755 BQB458755 BZX458755 CJT458755 CTP458755 DDL458755 DNH458755 DXD458755 EGZ458755 EQV458755 FAR458755 FKN458755 FUJ458755 GEF458755 GOB458755 GXX458755 HHT458755 HRP458755 IBL458755 ILH458755 IVD458755 JEZ458755 JOV458755 JYR458755 KIN458755 KSJ458755 LCF458755 LMB458755 LVX458755 MFT458755 MPP458755 MZL458755 NJH458755 NTD458755 OCZ458755 OMV458755 OWR458755 PGN458755 PQJ458755 QAF458755 QKB458755 QTX458755 RDT458755 RNP458755 RXL458755 SHH458755 SRD458755 TAZ458755 TKV458755 TUR458755 UEN458755 UOJ458755 UYF458755 VIB458755 VRX458755 WBT458755 WLP458755 WVL458755 D524291 IZ524291 SV524291 ACR524291 AMN524291 AWJ524291 BGF524291 BQB524291 BZX524291 CJT524291 CTP524291 DDL524291 DNH524291 DXD524291 EGZ524291 EQV524291 FAR524291 FKN524291 FUJ524291 GEF524291 GOB524291 GXX524291 HHT524291 HRP524291 IBL524291 ILH524291 IVD524291 JEZ524291 JOV524291 JYR524291 KIN524291 KSJ524291 LCF524291 LMB524291 LVX524291 MFT524291 MPP524291 MZL524291 NJH524291 NTD524291 OCZ524291 OMV524291 OWR524291 PGN524291 PQJ524291 QAF524291 QKB524291 QTX524291 RDT524291 RNP524291 RXL524291 SHH524291 SRD524291 TAZ524291 TKV524291 TUR524291 UEN524291 UOJ524291 UYF524291 VIB524291 VRX524291 WBT524291 WLP524291 WVL524291 D589827 IZ589827 SV589827 ACR589827 AMN589827 AWJ589827 BGF589827 BQB589827 BZX589827 CJT589827 CTP589827 DDL589827 DNH589827 DXD589827 EGZ589827 EQV589827 FAR589827 FKN589827 FUJ589827 GEF589827 GOB589827 GXX589827 HHT589827 HRP589827 IBL589827 ILH589827 IVD589827 JEZ589827 JOV589827 JYR589827 KIN589827 KSJ589827 LCF589827 LMB589827 LVX589827 MFT589827 MPP589827 MZL589827 NJH589827 NTD589827 OCZ589827 OMV589827 OWR589827 PGN589827 PQJ589827 QAF589827 QKB589827 QTX589827 RDT589827 RNP589827 RXL589827 SHH589827 SRD589827 TAZ589827 TKV589827 TUR589827 UEN589827 UOJ589827 UYF589827 VIB589827 VRX589827 WBT589827 WLP589827 WVL589827 D655363 IZ655363 SV655363 ACR655363 AMN655363 AWJ655363 BGF655363 BQB655363 BZX655363 CJT655363 CTP655363 DDL655363 DNH655363 DXD655363 EGZ655363 EQV655363 FAR655363 FKN655363 FUJ655363 GEF655363 GOB655363 GXX655363 HHT655363 HRP655363 IBL655363 ILH655363 IVD655363 JEZ655363 JOV655363 JYR655363 KIN655363 KSJ655363 LCF655363 LMB655363 LVX655363 MFT655363 MPP655363 MZL655363 NJH655363 NTD655363 OCZ655363 OMV655363 OWR655363 PGN655363 PQJ655363 QAF655363 QKB655363 QTX655363 RDT655363 RNP655363 RXL655363 SHH655363 SRD655363 TAZ655363 TKV655363 TUR655363 UEN655363 UOJ655363 UYF655363 VIB655363 VRX655363 WBT655363 WLP655363 WVL655363 D720899 IZ720899 SV720899 ACR720899 AMN720899 AWJ720899 BGF720899 BQB720899 BZX720899 CJT720899 CTP720899 DDL720899 DNH720899 DXD720899 EGZ720899 EQV720899 FAR720899 FKN720899 FUJ720899 GEF720899 GOB720899 GXX720899 HHT720899 HRP720899 IBL720899 ILH720899 IVD720899 JEZ720899 JOV720899 JYR720899 KIN720899 KSJ720899 LCF720899 LMB720899 LVX720899 MFT720899 MPP720899 MZL720899 NJH720899 NTD720899 OCZ720899 OMV720899 OWR720899 PGN720899 PQJ720899 QAF720899 QKB720899 QTX720899 RDT720899 RNP720899 RXL720899 SHH720899 SRD720899 TAZ720899 TKV720899 TUR720899 UEN720899 UOJ720899 UYF720899 VIB720899 VRX720899 WBT720899 WLP720899 WVL720899 D786435 IZ786435 SV786435 ACR786435 AMN786435 AWJ786435 BGF786435 BQB786435 BZX786435 CJT786435 CTP786435 DDL786435 DNH786435 DXD786435 EGZ786435 EQV786435 FAR786435 FKN786435 FUJ786435 GEF786435 GOB786435 GXX786435 HHT786435 HRP786435 IBL786435 ILH786435 IVD786435 JEZ786435 JOV786435 JYR786435 KIN786435 KSJ786435 LCF786435 LMB786435 LVX786435 MFT786435 MPP786435 MZL786435 NJH786435 NTD786435 OCZ786435 OMV786435 OWR786435 PGN786435 PQJ786435 QAF786435 QKB786435 QTX786435 RDT786435 RNP786435 RXL786435 SHH786435 SRD786435 TAZ786435 TKV786435 TUR786435 UEN786435 UOJ786435 UYF786435 VIB786435 VRX786435 WBT786435 WLP786435 WVL786435 D851971 IZ851971 SV851971 ACR851971 AMN851971 AWJ851971 BGF851971 BQB851971 BZX851971 CJT851971 CTP851971 DDL851971 DNH851971 DXD851971 EGZ851971 EQV851971 FAR851971 FKN851971 FUJ851971 GEF851971 GOB851971 GXX851971 HHT851971 HRP851971 IBL851971 ILH851971 IVD851971 JEZ851971 JOV851971 JYR851971 KIN851971 KSJ851971 LCF851971 LMB851971 LVX851971 MFT851971 MPP851971 MZL851971 NJH851971 NTD851971 OCZ851971 OMV851971 OWR851971 PGN851971 PQJ851971 QAF851971 QKB851971 QTX851971 RDT851971 RNP851971 RXL851971 SHH851971 SRD851971 TAZ851971 TKV851971 TUR851971 UEN851971 UOJ851971 UYF851971 VIB851971 VRX851971 WBT851971 WLP851971 WVL851971 D917507 IZ917507 SV917507 ACR917507 AMN917507 AWJ917507 BGF917507 BQB917507 BZX917507 CJT917507 CTP917507 DDL917507 DNH917507 DXD917507 EGZ917507 EQV917507 FAR917507 FKN917507 FUJ917507 GEF917507 GOB917507 GXX917507 HHT917507 HRP917507 IBL917507 ILH917507 IVD917507 JEZ917507 JOV917507 JYR917507 KIN917507 KSJ917507 LCF917507 LMB917507 LVX917507 MFT917507 MPP917507 MZL917507 NJH917507 NTD917507 OCZ917507 OMV917507 OWR917507 PGN917507 PQJ917507 QAF917507 QKB917507 QTX917507 RDT917507 RNP917507 RXL917507 SHH917507 SRD917507 TAZ917507 TKV917507 TUR917507 UEN917507 UOJ917507 UYF917507 VIB917507 VRX917507 WBT917507 WLP917507 WVL917507 D983043 IZ983043 SV983043 ACR983043 AMN983043 AWJ983043 BGF983043 BQB983043 BZX983043 CJT983043 CTP983043 DDL983043 DNH983043 DXD983043 EGZ983043 EQV983043 FAR983043 FKN983043 FUJ983043 GEF983043 GOB983043 GXX983043 HHT983043 HRP983043 IBL983043 ILH983043 IVD983043 JEZ983043 JOV983043 JYR983043 KIN983043 KSJ983043 LCF983043 LMB983043 LVX983043 MFT983043 MPP983043 MZL983043 NJH983043 NTD983043 OCZ983043 OMV983043 OWR983043 PGN983043 PQJ983043 QAF983043 QKB983043 QTX983043 RDT983043 RNP983043 RXL983043 SHH983043 SRD983043 TAZ983043 TKV983043 TUR983043 UEN983043 UOJ983043 UYF983043 VIB983043 VRX983043 WBT983043 WLP983043 WVL983043 D26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62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098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34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70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06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42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78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14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50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386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22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58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1994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30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66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D16 IZ16 SV16 ACR16 AMN16 AWJ16 BGF16 BQB16 BZX16 CJT16 CTP16 DDL16 DNH16 DXD16 EGZ16 EQV16 FAR16 FKN16 FUJ16 GEF16 GOB16 GXX16 HHT16 HRP16 IBL16 ILH16 IVD16 JEZ16 JOV16 JYR16 KIN16 KSJ16 LCF16 LMB16 LVX16 MFT16 MPP16 MZL16 NJH16 NTD16 OCZ16 OMV16 OWR16 PGN16 PQJ16 QAF16 QKB16 QTX16 RDT16 RNP16 RXL16 SHH16 SRD16 TAZ16 TKV16 TUR16 UEN16 UOJ16 UYF16 VIB16 VRX16 WBT16 WLP16 WVL16 D65552 IZ65552 SV65552 ACR65552 AMN65552 AWJ65552 BGF65552 BQB65552 BZX65552 CJT65552 CTP65552 DDL65552 DNH65552 DXD65552 EGZ65552 EQV65552 FAR65552 FKN65552 FUJ65552 GEF65552 GOB65552 GXX65552 HHT65552 HRP65552 IBL65552 ILH65552 IVD65552 JEZ65552 JOV65552 JYR65552 KIN65552 KSJ65552 LCF65552 LMB65552 LVX65552 MFT65552 MPP65552 MZL65552 NJH65552 NTD65552 OCZ65552 OMV65552 OWR65552 PGN65552 PQJ65552 QAF65552 QKB65552 QTX65552 RDT65552 RNP65552 RXL65552 SHH65552 SRD65552 TAZ65552 TKV65552 TUR65552 UEN65552 UOJ65552 UYF65552 VIB65552 VRX65552 WBT65552 WLP65552 WVL65552 D131088 IZ131088 SV131088 ACR131088 AMN131088 AWJ131088 BGF131088 BQB131088 BZX131088 CJT131088 CTP131088 DDL131088 DNH131088 DXD131088 EGZ131088 EQV131088 FAR131088 FKN131088 FUJ131088 GEF131088 GOB131088 GXX131088 HHT131088 HRP131088 IBL131088 ILH131088 IVD131088 JEZ131088 JOV131088 JYR131088 KIN131088 KSJ131088 LCF131088 LMB131088 LVX131088 MFT131088 MPP131088 MZL131088 NJH131088 NTD131088 OCZ131088 OMV131088 OWR131088 PGN131088 PQJ131088 QAF131088 QKB131088 QTX131088 RDT131088 RNP131088 RXL131088 SHH131088 SRD131088 TAZ131088 TKV131088 TUR131088 UEN131088 UOJ131088 UYF131088 VIB131088 VRX131088 WBT131088 WLP131088 WVL131088 D196624 IZ196624 SV196624 ACR196624 AMN196624 AWJ196624 BGF196624 BQB196624 BZX196624 CJT196624 CTP196624 DDL196624 DNH196624 DXD196624 EGZ196624 EQV196624 FAR196624 FKN196624 FUJ196624 GEF196624 GOB196624 GXX196624 HHT196624 HRP196624 IBL196624 ILH196624 IVD196624 JEZ196624 JOV196624 JYR196624 KIN196624 KSJ196624 LCF196624 LMB196624 LVX196624 MFT196624 MPP196624 MZL196624 NJH196624 NTD196624 OCZ196624 OMV196624 OWR196624 PGN196624 PQJ196624 QAF196624 QKB196624 QTX196624 RDT196624 RNP196624 RXL196624 SHH196624 SRD196624 TAZ196624 TKV196624 TUR196624 UEN196624 UOJ196624 UYF196624 VIB196624 VRX196624 WBT196624 WLP196624 WVL196624 D262160 IZ262160 SV262160 ACR262160 AMN262160 AWJ262160 BGF262160 BQB262160 BZX262160 CJT262160 CTP262160 DDL262160 DNH262160 DXD262160 EGZ262160 EQV262160 FAR262160 FKN262160 FUJ262160 GEF262160 GOB262160 GXX262160 HHT262160 HRP262160 IBL262160 ILH262160 IVD262160 JEZ262160 JOV262160 JYR262160 KIN262160 KSJ262160 LCF262160 LMB262160 LVX262160 MFT262160 MPP262160 MZL262160 NJH262160 NTD262160 OCZ262160 OMV262160 OWR262160 PGN262160 PQJ262160 QAF262160 QKB262160 QTX262160 RDT262160 RNP262160 RXL262160 SHH262160 SRD262160 TAZ262160 TKV262160 TUR262160 UEN262160 UOJ262160 UYF262160 VIB262160 VRX262160 WBT262160 WLP262160 WVL262160 D327696 IZ327696 SV327696 ACR327696 AMN327696 AWJ327696 BGF327696 BQB327696 BZX327696 CJT327696 CTP327696 DDL327696 DNH327696 DXD327696 EGZ327696 EQV327696 FAR327696 FKN327696 FUJ327696 GEF327696 GOB327696 GXX327696 HHT327696 HRP327696 IBL327696 ILH327696 IVD327696 JEZ327696 JOV327696 JYR327696 KIN327696 KSJ327696 LCF327696 LMB327696 LVX327696 MFT327696 MPP327696 MZL327696 NJH327696 NTD327696 OCZ327696 OMV327696 OWR327696 PGN327696 PQJ327696 QAF327696 QKB327696 QTX327696 RDT327696 RNP327696 RXL327696 SHH327696 SRD327696 TAZ327696 TKV327696 TUR327696 UEN327696 UOJ327696 UYF327696 VIB327696 VRX327696 WBT327696 WLP327696 WVL327696 D393232 IZ393232 SV393232 ACR393232 AMN393232 AWJ393232 BGF393232 BQB393232 BZX393232 CJT393232 CTP393232 DDL393232 DNH393232 DXD393232 EGZ393232 EQV393232 FAR393232 FKN393232 FUJ393232 GEF393232 GOB393232 GXX393232 HHT393232 HRP393232 IBL393232 ILH393232 IVD393232 JEZ393232 JOV393232 JYR393232 KIN393232 KSJ393232 LCF393232 LMB393232 LVX393232 MFT393232 MPP393232 MZL393232 NJH393232 NTD393232 OCZ393232 OMV393232 OWR393232 PGN393232 PQJ393232 QAF393232 QKB393232 QTX393232 RDT393232 RNP393232 RXL393232 SHH393232 SRD393232 TAZ393232 TKV393232 TUR393232 UEN393232 UOJ393232 UYF393232 VIB393232 VRX393232 WBT393232 WLP393232 WVL393232 D458768 IZ458768 SV458768 ACR458768 AMN458768 AWJ458768 BGF458768 BQB458768 BZX458768 CJT458768 CTP458768 DDL458768 DNH458768 DXD458768 EGZ458768 EQV458768 FAR458768 FKN458768 FUJ458768 GEF458768 GOB458768 GXX458768 HHT458768 HRP458768 IBL458768 ILH458768 IVD458768 JEZ458768 JOV458768 JYR458768 KIN458768 KSJ458768 LCF458768 LMB458768 LVX458768 MFT458768 MPP458768 MZL458768 NJH458768 NTD458768 OCZ458768 OMV458768 OWR458768 PGN458768 PQJ458768 QAF458768 QKB458768 QTX458768 RDT458768 RNP458768 RXL458768 SHH458768 SRD458768 TAZ458768 TKV458768 TUR458768 UEN458768 UOJ458768 UYF458768 VIB458768 VRX458768 WBT458768 WLP458768 WVL458768 D524304 IZ524304 SV524304 ACR524304 AMN524304 AWJ524304 BGF524304 BQB524304 BZX524304 CJT524304 CTP524304 DDL524304 DNH524304 DXD524304 EGZ524304 EQV524304 FAR524304 FKN524304 FUJ524304 GEF524304 GOB524304 GXX524304 HHT524304 HRP524304 IBL524304 ILH524304 IVD524304 JEZ524304 JOV524304 JYR524304 KIN524304 KSJ524304 LCF524304 LMB524304 LVX524304 MFT524304 MPP524304 MZL524304 NJH524304 NTD524304 OCZ524304 OMV524304 OWR524304 PGN524304 PQJ524304 QAF524304 QKB524304 QTX524304 RDT524304 RNP524304 RXL524304 SHH524304 SRD524304 TAZ524304 TKV524304 TUR524304 UEN524304 UOJ524304 UYF524304 VIB524304 VRX524304 WBT524304 WLP524304 WVL524304 D589840 IZ589840 SV589840 ACR589840 AMN589840 AWJ589840 BGF589840 BQB589840 BZX589840 CJT589840 CTP589840 DDL589840 DNH589840 DXD589840 EGZ589840 EQV589840 FAR589840 FKN589840 FUJ589840 GEF589840 GOB589840 GXX589840 HHT589840 HRP589840 IBL589840 ILH589840 IVD589840 JEZ589840 JOV589840 JYR589840 KIN589840 KSJ589840 LCF589840 LMB589840 LVX589840 MFT589840 MPP589840 MZL589840 NJH589840 NTD589840 OCZ589840 OMV589840 OWR589840 PGN589840 PQJ589840 QAF589840 QKB589840 QTX589840 RDT589840 RNP589840 RXL589840 SHH589840 SRD589840 TAZ589840 TKV589840 TUR589840 UEN589840 UOJ589840 UYF589840 VIB589840 VRX589840 WBT589840 WLP589840 WVL589840 D655376 IZ655376 SV655376 ACR655376 AMN655376 AWJ655376 BGF655376 BQB655376 BZX655376 CJT655376 CTP655376 DDL655376 DNH655376 DXD655376 EGZ655376 EQV655376 FAR655376 FKN655376 FUJ655376 GEF655376 GOB655376 GXX655376 HHT655376 HRP655376 IBL655376 ILH655376 IVD655376 JEZ655376 JOV655376 JYR655376 KIN655376 KSJ655376 LCF655376 LMB655376 LVX655376 MFT655376 MPP655376 MZL655376 NJH655376 NTD655376 OCZ655376 OMV655376 OWR655376 PGN655376 PQJ655376 QAF655376 QKB655376 QTX655376 RDT655376 RNP655376 RXL655376 SHH655376 SRD655376 TAZ655376 TKV655376 TUR655376 UEN655376 UOJ655376 UYF655376 VIB655376 VRX655376 WBT655376 WLP655376 WVL655376 D720912 IZ720912 SV720912 ACR720912 AMN720912 AWJ720912 BGF720912 BQB720912 BZX720912 CJT720912 CTP720912 DDL720912 DNH720912 DXD720912 EGZ720912 EQV720912 FAR720912 FKN720912 FUJ720912 GEF720912 GOB720912 GXX720912 HHT720912 HRP720912 IBL720912 ILH720912 IVD720912 JEZ720912 JOV720912 JYR720912 KIN720912 KSJ720912 LCF720912 LMB720912 LVX720912 MFT720912 MPP720912 MZL720912 NJH720912 NTD720912 OCZ720912 OMV720912 OWR720912 PGN720912 PQJ720912 QAF720912 QKB720912 QTX720912 RDT720912 RNP720912 RXL720912 SHH720912 SRD720912 TAZ720912 TKV720912 TUR720912 UEN720912 UOJ720912 UYF720912 VIB720912 VRX720912 WBT720912 WLP720912 WVL720912 D786448 IZ786448 SV786448 ACR786448 AMN786448 AWJ786448 BGF786448 BQB786448 BZX786448 CJT786448 CTP786448 DDL786448 DNH786448 DXD786448 EGZ786448 EQV786448 FAR786448 FKN786448 FUJ786448 GEF786448 GOB786448 GXX786448 HHT786448 HRP786448 IBL786448 ILH786448 IVD786448 JEZ786448 JOV786448 JYR786448 KIN786448 KSJ786448 LCF786448 LMB786448 LVX786448 MFT786448 MPP786448 MZL786448 NJH786448 NTD786448 OCZ786448 OMV786448 OWR786448 PGN786448 PQJ786448 QAF786448 QKB786448 QTX786448 RDT786448 RNP786448 RXL786448 SHH786448 SRD786448 TAZ786448 TKV786448 TUR786448 UEN786448 UOJ786448 UYF786448 VIB786448 VRX786448 WBT786448 WLP786448 WVL786448 D851984 IZ851984 SV851984 ACR851984 AMN851984 AWJ851984 BGF851984 BQB851984 BZX851984 CJT851984 CTP851984 DDL851984 DNH851984 DXD851984 EGZ851984 EQV851984 FAR851984 FKN851984 FUJ851984 GEF851984 GOB851984 GXX851984 HHT851984 HRP851984 IBL851984 ILH851984 IVD851984 JEZ851984 JOV851984 JYR851984 KIN851984 KSJ851984 LCF851984 LMB851984 LVX851984 MFT851984 MPP851984 MZL851984 NJH851984 NTD851984 OCZ851984 OMV851984 OWR851984 PGN851984 PQJ851984 QAF851984 QKB851984 QTX851984 RDT851984 RNP851984 RXL851984 SHH851984 SRD851984 TAZ851984 TKV851984 TUR851984 UEN851984 UOJ851984 UYF851984 VIB851984 VRX851984 WBT851984 WLP851984 WVL851984 D917520 IZ917520 SV917520 ACR917520 AMN917520 AWJ917520 BGF917520 BQB917520 BZX917520 CJT917520 CTP917520 DDL917520 DNH917520 DXD917520 EGZ917520 EQV917520 FAR917520 FKN917520 FUJ917520 GEF917520 GOB917520 GXX917520 HHT917520 HRP917520 IBL917520 ILH917520 IVD917520 JEZ917520 JOV917520 JYR917520 KIN917520 KSJ917520 LCF917520 LMB917520 LVX917520 MFT917520 MPP917520 MZL917520 NJH917520 NTD917520 OCZ917520 OMV917520 OWR917520 PGN917520 PQJ917520 QAF917520 QKB917520 QTX917520 RDT917520 RNP917520 RXL917520 SHH917520 SRD917520 TAZ917520 TKV917520 TUR917520 UEN917520 UOJ917520 UYF917520 VIB917520 VRX917520 WBT917520 WLP917520 WVL917520 D983056 IZ983056 SV983056 ACR983056 AMN983056 AWJ983056 BGF983056 BQB983056 BZX983056 CJT983056 CTP983056 DDL983056 DNH983056 DXD983056 EGZ983056 EQV983056 FAR983056 FKN983056 FUJ983056 GEF983056 GOB983056 GXX983056 HHT983056 HRP983056 IBL983056 ILH983056 IVD983056 JEZ983056 JOV983056 JYR983056 KIN983056 KSJ983056 LCF983056 LMB983056 LVX983056 MFT983056 MPP983056 MZL983056 NJH983056 NTD983056 OCZ983056 OMV983056 OWR983056 PGN983056 PQJ983056 QAF983056 QKB983056 QTX983056 RDT983056 RNP983056 RXL983056 SHH983056 SRD983056 TAZ983056 TKV983056 TUR983056 UEN983056 UOJ983056 UYF983056 VIB983056 VRX983056 WBT983056 WLP983056 WVL983056 D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56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092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28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64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00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36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72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08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44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80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16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52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1988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24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60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I25:I28 JE25:JE28 TA25:TA28 ACW25:ACW28 AMS25:AMS28 AWO25:AWO28 BGK25:BGK28 BQG25:BQG28 CAC25:CAC28 CJY25:CJY28 CTU25:CTU28 DDQ25:DDQ28 DNM25:DNM28 DXI25:DXI28 EHE25:EHE28 ERA25:ERA28 FAW25:FAW28 FKS25:FKS28 FUO25:FUO28 GEK25:GEK28 GOG25:GOG28 GYC25:GYC28 HHY25:HHY28 HRU25:HRU28 IBQ25:IBQ28 ILM25:ILM28 IVI25:IVI28 JFE25:JFE28 JPA25:JPA28 JYW25:JYW28 KIS25:KIS28 KSO25:KSO28 LCK25:LCK28 LMG25:LMG28 LWC25:LWC28 MFY25:MFY28 MPU25:MPU28 MZQ25:MZQ28 NJM25:NJM28 NTI25:NTI28 ODE25:ODE28 ONA25:ONA28 OWW25:OWW28 PGS25:PGS28 PQO25:PQO28 QAK25:QAK28 QKG25:QKG28 QUC25:QUC28 RDY25:RDY28 RNU25:RNU28 RXQ25:RXQ28 SHM25:SHM28 SRI25:SRI28 TBE25:TBE28 TLA25:TLA28 TUW25:TUW28 UES25:UES28 UOO25:UOO28 UYK25:UYK28 VIG25:VIG28 VSC25:VSC28 WBY25:WBY28 WLU25:WLU28 WVQ25:WVQ28 I65561:I65564 JE65561:JE65564 TA65561:TA65564 ACW65561:ACW65564 AMS65561:AMS65564 AWO65561:AWO65564 BGK65561:BGK65564 BQG65561:BQG65564 CAC65561:CAC65564 CJY65561:CJY65564 CTU65561:CTU65564 DDQ65561:DDQ65564 DNM65561:DNM65564 DXI65561:DXI65564 EHE65561:EHE65564 ERA65561:ERA65564 FAW65561:FAW65564 FKS65561:FKS65564 FUO65561:FUO65564 GEK65561:GEK65564 GOG65561:GOG65564 GYC65561:GYC65564 HHY65561:HHY65564 HRU65561:HRU65564 IBQ65561:IBQ65564 ILM65561:ILM65564 IVI65561:IVI65564 JFE65561:JFE65564 JPA65561:JPA65564 JYW65561:JYW65564 KIS65561:KIS65564 KSO65561:KSO65564 LCK65561:LCK65564 LMG65561:LMG65564 LWC65561:LWC65564 MFY65561:MFY65564 MPU65561:MPU65564 MZQ65561:MZQ65564 NJM65561:NJM65564 NTI65561:NTI65564 ODE65561:ODE65564 ONA65561:ONA65564 OWW65561:OWW65564 PGS65561:PGS65564 PQO65561:PQO65564 QAK65561:QAK65564 QKG65561:QKG65564 QUC65561:QUC65564 RDY65561:RDY65564 RNU65561:RNU65564 RXQ65561:RXQ65564 SHM65561:SHM65564 SRI65561:SRI65564 TBE65561:TBE65564 TLA65561:TLA65564 TUW65561:TUW65564 UES65561:UES65564 UOO65561:UOO65564 UYK65561:UYK65564 VIG65561:VIG65564 VSC65561:VSC65564 WBY65561:WBY65564 WLU65561:WLU65564 WVQ65561:WVQ65564 I131097:I131100 JE131097:JE131100 TA131097:TA131100 ACW131097:ACW131100 AMS131097:AMS131100 AWO131097:AWO131100 BGK131097:BGK131100 BQG131097:BQG131100 CAC131097:CAC131100 CJY131097:CJY131100 CTU131097:CTU131100 DDQ131097:DDQ131100 DNM131097:DNM131100 DXI131097:DXI131100 EHE131097:EHE131100 ERA131097:ERA131100 FAW131097:FAW131100 FKS131097:FKS131100 FUO131097:FUO131100 GEK131097:GEK131100 GOG131097:GOG131100 GYC131097:GYC131100 HHY131097:HHY131100 HRU131097:HRU131100 IBQ131097:IBQ131100 ILM131097:ILM131100 IVI131097:IVI131100 JFE131097:JFE131100 JPA131097:JPA131100 JYW131097:JYW131100 KIS131097:KIS131100 KSO131097:KSO131100 LCK131097:LCK131100 LMG131097:LMG131100 LWC131097:LWC131100 MFY131097:MFY131100 MPU131097:MPU131100 MZQ131097:MZQ131100 NJM131097:NJM131100 NTI131097:NTI131100 ODE131097:ODE131100 ONA131097:ONA131100 OWW131097:OWW131100 PGS131097:PGS131100 PQO131097:PQO131100 QAK131097:QAK131100 QKG131097:QKG131100 QUC131097:QUC131100 RDY131097:RDY131100 RNU131097:RNU131100 RXQ131097:RXQ131100 SHM131097:SHM131100 SRI131097:SRI131100 TBE131097:TBE131100 TLA131097:TLA131100 TUW131097:TUW131100 UES131097:UES131100 UOO131097:UOO131100 UYK131097:UYK131100 VIG131097:VIG131100 VSC131097:VSC131100 WBY131097:WBY131100 WLU131097:WLU131100 WVQ131097:WVQ131100 I196633:I196636 JE196633:JE196636 TA196633:TA196636 ACW196633:ACW196636 AMS196633:AMS196636 AWO196633:AWO196636 BGK196633:BGK196636 BQG196633:BQG196636 CAC196633:CAC196636 CJY196633:CJY196636 CTU196633:CTU196636 DDQ196633:DDQ196636 DNM196633:DNM196636 DXI196633:DXI196636 EHE196633:EHE196636 ERA196633:ERA196636 FAW196633:FAW196636 FKS196633:FKS196636 FUO196633:FUO196636 GEK196633:GEK196636 GOG196633:GOG196636 GYC196633:GYC196636 HHY196633:HHY196636 HRU196633:HRU196636 IBQ196633:IBQ196636 ILM196633:ILM196636 IVI196633:IVI196636 JFE196633:JFE196636 JPA196633:JPA196636 JYW196633:JYW196636 KIS196633:KIS196636 KSO196633:KSO196636 LCK196633:LCK196636 LMG196633:LMG196636 LWC196633:LWC196636 MFY196633:MFY196636 MPU196633:MPU196636 MZQ196633:MZQ196636 NJM196633:NJM196636 NTI196633:NTI196636 ODE196633:ODE196636 ONA196633:ONA196636 OWW196633:OWW196636 PGS196633:PGS196636 PQO196633:PQO196636 QAK196633:QAK196636 QKG196633:QKG196636 QUC196633:QUC196636 RDY196633:RDY196636 RNU196633:RNU196636 RXQ196633:RXQ196636 SHM196633:SHM196636 SRI196633:SRI196636 TBE196633:TBE196636 TLA196633:TLA196636 TUW196633:TUW196636 UES196633:UES196636 UOO196633:UOO196636 UYK196633:UYK196636 VIG196633:VIG196636 VSC196633:VSC196636 WBY196633:WBY196636 WLU196633:WLU196636 WVQ196633:WVQ196636 I262169:I262172 JE262169:JE262172 TA262169:TA262172 ACW262169:ACW262172 AMS262169:AMS262172 AWO262169:AWO262172 BGK262169:BGK262172 BQG262169:BQG262172 CAC262169:CAC262172 CJY262169:CJY262172 CTU262169:CTU262172 DDQ262169:DDQ262172 DNM262169:DNM262172 DXI262169:DXI262172 EHE262169:EHE262172 ERA262169:ERA262172 FAW262169:FAW262172 FKS262169:FKS262172 FUO262169:FUO262172 GEK262169:GEK262172 GOG262169:GOG262172 GYC262169:GYC262172 HHY262169:HHY262172 HRU262169:HRU262172 IBQ262169:IBQ262172 ILM262169:ILM262172 IVI262169:IVI262172 JFE262169:JFE262172 JPA262169:JPA262172 JYW262169:JYW262172 KIS262169:KIS262172 KSO262169:KSO262172 LCK262169:LCK262172 LMG262169:LMG262172 LWC262169:LWC262172 MFY262169:MFY262172 MPU262169:MPU262172 MZQ262169:MZQ262172 NJM262169:NJM262172 NTI262169:NTI262172 ODE262169:ODE262172 ONA262169:ONA262172 OWW262169:OWW262172 PGS262169:PGS262172 PQO262169:PQO262172 QAK262169:QAK262172 QKG262169:QKG262172 QUC262169:QUC262172 RDY262169:RDY262172 RNU262169:RNU262172 RXQ262169:RXQ262172 SHM262169:SHM262172 SRI262169:SRI262172 TBE262169:TBE262172 TLA262169:TLA262172 TUW262169:TUW262172 UES262169:UES262172 UOO262169:UOO262172 UYK262169:UYK262172 VIG262169:VIG262172 VSC262169:VSC262172 WBY262169:WBY262172 WLU262169:WLU262172 WVQ262169:WVQ262172 I327705:I327708 JE327705:JE327708 TA327705:TA327708 ACW327705:ACW327708 AMS327705:AMS327708 AWO327705:AWO327708 BGK327705:BGK327708 BQG327705:BQG327708 CAC327705:CAC327708 CJY327705:CJY327708 CTU327705:CTU327708 DDQ327705:DDQ327708 DNM327705:DNM327708 DXI327705:DXI327708 EHE327705:EHE327708 ERA327705:ERA327708 FAW327705:FAW327708 FKS327705:FKS327708 FUO327705:FUO327708 GEK327705:GEK327708 GOG327705:GOG327708 GYC327705:GYC327708 HHY327705:HHY327708 HRU327705:HRU327708 IBQ327705:IBQ327708 ILM327705:ILM327708 IVI327705:IVI327708 JFE327705:JFE327708 JPA327705:JPA327708 JYW327705:JYW327708 KIS327705:KIS327708 KSO327705:KSO327708 LCK327705:LCK327708 LMG327705:LMG327708 LWC327705:LWC327708 MFY327705:MFY327708 MPU327705:MPU327708 MZQ327705:MZQ327708 NJM327705:NJM327708 NTI327705:NTI327708 ODE327705:ODE327708 ONA327705:ONA327708 OWW327705:OWW327708 PGS327705:PGS327708 PQO327705:PQO327708 QAK327705:QAK327708 QKG327705:QKG327708 QUC327705:QUC327708 RDY327705:RDY327708 RNU327705:RNU327708 RXQ327705:RXQ327708 SHM327705:SHM327708 SRI327705:SRI327708 TBE327705:TBE327708 TLA327705:TLA327708 TUW327705:TUW327708 UES327705:UES327708 UOO327705:UOO327708 UYK327705:UYK327708 VIG327705:VIG327708 VSC327705:VSC327708 WBY327705:WBY327708 WLU327705:WLU327708 WVQ327705:WVQ327708 I393241:I393244 JE393241:JE393244 TA393241:TA393244 ACW393241:ACW393244 AMS393241:AMS393244 AWO393241:AWO393244 BGK393241:BGK393244 BQG393241:BQG393244 CAC393241:CAC393244 CJY393241:CJY393244 CTU393241:CTU393244 DDQ393241:DDQ393244 DNM393241:DNM393244 DXI393241:DXI393244 EHE393241:EHE393244 ERA393241:ERA393244 FAW393241:FAW393244 FKS393241:FKS393244 FUO393241:FUO393244 GEK393241:GEK393244 GOG393241:GOG393244 GYC393241:GYC393244 HHY393241:HHY393244 HRU393241:HRU393244 IBQ393241:IBQ393244 ILM393241:ILM393244 IVI393241:IVI393244 JFE393241:JFE393244 JPA393241:JPA393244 JYW393241:JYW393244 KIS393241:KIS393244 KSO393241:KSO393244 LCK393241:LCK393244 LMG393241:LMG393244 LWC393241:LWC393244 MFY393241:MFY393244 MPU393241:MPU393244 MZQ393241:MZQ393244 NJM393241:NJM393244 NTI393241:NTI393244 ODE393241:ODE393244 ONA393241:ONA393244 OWW393241:OWW393244 PGS393241:PGS393244 PQO393241:PQO393244 QAK393241:QAK393244 QKG393241:QKG393244 QUC393241:QUC393244 RDY393241:RDY393244 RNU393241:RNU393244 RXQ393241:RXQ393244 SHM393241:SHM393244 SRI393241:SRI393244 TBE393241:TBE393244 TLA393241:TLA393244 TUW393241:TUW393244 UES393241:UES393244 UOO393241:UOO393244 UYK393241:UYK393244 VIG393241:VIG393244 VSC393241:VSC393244 WBY393241:WBY393244 WLU393241:WLU393244 WVQ393241:WVQ393244 I458777:I458780 JE458777:JE458780 TA458777:TA458780 ACW458777:ACW458780 AMS458777:AMS458780 AWO458777:AWO458780 BGK458777:BGK458780 BQG458777:BQG458780 CAC458777:CAC458780 CJY458777:CJY458780 CTU458777:CTU458780 DDQ458777:DDQ458780 DNM458777:DNM458780 DXI458777:DXI458780 EHE458777:EHE458780 ERA458777:ERA458780 FAW458777:FAW458780 FKS458777:FKS458780 FUO458777:FUO458780 GEK458777:GEK458780 GOG458777:GOG458780 GYC458777:GYC458780 HHY458777:HHY458780 HRU458777:HRU458780 IBQ458777:IBQ458780 ILM458777:ILM458780 IVI458777:IVI458780 JFE458777:JFE458780 JPA458777:JPA458780 JYW458777:JYW458780 KIS458777:KIS458780 KSO458777:KSO458780 LCK458777:LCK458780 LMG458777:LMG458780 LWC458777:LWC458780 MFY458777:MFY458780 MPU458777:MPU458780 MZQ458777:MZQ458780 NJM458777:NJM458780 NTI458777:NTI458780 ODE458777:ODE458780 ONA458777:ONA458780 OWW458777:OWW458780 PGS458777:PGS458780 PQO458777:PQO458780 QAK458777:QAK458780 QKG458777:QKG458780 QUC458777:QUC458780 RDY458777:RDY458780 RNU458777:RNU458780 RXQ458777:RXQ458780 SHM458777:SHM458780 SRI458777:SRI458780 TBE458777:TBE458780 TLA458777:TLA458780 TUW458777:TUW458780 UES458777:UES458780 UOO458777:UOO458780 UYK458777:UYK458780 VIG458777:VIG458780 VSC458777:VSC458780 WBY458777:WBY458780 WLU458777:WLU458780 WVQ458777:WVQ458780 I524313:I524316 JE524313:JE524316 TA524313:TA524316 ACW524313:ACW524316 AMS524313:AMS524316 AWO524313:AWO524316 BGK524313:BGK524316 BQG524313:BQG524316 CAC524313:CAC524316 CJY524313:CJY524316 CTU524313:CTU524316 DDQ524313:DDQ524316 DNM524313:DNM524316 DXI524313:DXI524316 EHE524313:EHE524316 ERA524313:ERA524316 FAW524313:FAW524316 FKS524313:FKS524316 FUO524313:FUO524316 GEK524313:GEK524316 GOG524313:GOG524316 GYC524313:GYC524316 HHY524313:HHY524316 HRU524313:HRU524316 IBQ524313:IBQ524316 ILM524313:ILM524316 IVI524313:IVI524316 JFE524313:JFE524316 JPA524313:JPA524316 JYW524313:JYW524316 KIS524313:KIS524316 KSO524313:KSO524316 LCK524313:LCK524316 LMG524313:LMG524316 LWC524313:LWC524316 MFY524313:MFY524316 MPU524313:MPU524316 MZQ524313:MZQ524316 NJM524313:NJM524316 NTI524313:NTI524316 ODE524313:ODE524316 ONA524313:ONA524316 OWW524313:OWW524316 PGS524313:PGS524316 PQO524313:PQO524316 QAK524313:QAK524316 QKG524313:QKG524316 QUC524313:QUC524316 RDY524313:RDY524316 RNU524313:RNU524316 RXQ524313:RXQ524316 SHM524313:SHM524316 SRI524313:SRI524316 TBE524313:TBE524316 TLA524313:TLA524316 TUW524313:TUW524316 UES524313:UES524316 UOO524313:UOO524316 UYK524313:UYK524316 VIG524313:VIG524316 VSC524313:VSC524316 WBY524313:WBY524316 WLU524313:WLU524316 WVQ524313:WVQ524316 I589849:I589852 JE589849:JE589852 TA589849:TA589852 ACW589849:ACW589852 AMS589849:AMS589852 AWO589849:AWO589852 BGK589849:BGK589852 BQG589849:BQG589852 CAC589849:CAC589852 CJY589849:CJY589852 CTU589849:CTU589852 DDQ589849:DDQ589852 DNM589849:DNM589852 DXI589849:DXI589852 EHE589849:EHE589852 ERA589849:ERA589852 FAW589849:FAW589852 FKS589849:FKS589852 FUO589849:FUO589852 GEK589849:GEK589852 GOG589849:GOG589852 GYC589849:GYC589852 HHY589849:HHY589852 HRU589849:HRU589852 IBQ589849:IBQ589852 ILM589849:ILM589852 IVI589849:IVI589852 JFE589849:JFE589852 JPA589849:JPA589852 JYW589849:JYW589852 KIS589849:KIS589852 KSO589849:KSO589852 LCK589849:LCK589852 LMG589849:LMG589852 LWC589849:LWC589852 MFY589849:MFY589852 MPU589849:MPU589852 MZQ589849:MZQ589852 NJM589849:NJM589852 NTI589849:NTI589852 ODE589849:ODE589852 ONA589849:ONA589852 OWW589849:OWW589852 PGS589849:PGS589852 PQO589849:PQO589852 QAK589849:QAK589852 QKG589849:QKG589852 QUC589849:QUC589852 RDY589849:RDY589852 RNU589849:RNU589852 RXQ589849:RXQ589852 SHM589849:SHM589852 SRI589849:SRI589852 TBE589849:TBE589852 TLA589849:TLA589852 TUW589849:TUW589852 UES589849:UES589852 UOO589849:UOO589852 UYK589849:UYK589852 VIG589849:VIG589852 VSC589849:VSC589852 WBY589849:WBY589852 WLU589849:WLU589852 WVQ589849:WVQ589852 I655385:I655388 JE655385:JE655388 TA655385:TA655388 ACW655385:ACW655388 AMS655385:AMS655388 AWO655385:AWO655388 BGK655385:BGK655388 BQG655385:BQG655388 CAC655385:CAC655388 CJY655385:CJY655388 CTU655385:CTU655388 DDQ655385:DDQ655388 DNM655385:DNM655388 DXI655385:DXI655388 EHE655385:EHE655388 ERA655385:ERA655388 FAW655385:FAW655388 FKS655385:FKS655388 FUO655385:FUO655388 GEK655385:GEK655388 GOG655385:GOG655388 GYC655385:GYC655388 HHY655385:HHY655388 HRU655385:HRU655388 IBQ655385:IBQ655388 ILM655385:ILM655388 IVI655385:IVI655388 JFE655385:JFE655388 JPA655385:JPA655388 JYW655385:JYW655388 KIS655385:KIS655388 KSO655385:KSO655388 LCK655385:LCK655388 LMG655385:LMG655388 LWC655385:LWC655388 MFY655385:MFY655388 MPU655385:MPU655388 MZQ655385:MZQ655388 NJM655385:NJM655388 NTI655385:NTI655388 ODE655385:ODE655388 ONA655385:ONA655388 OWW655385:OWW655388 PGS655385:PGS655388 PQO655385:PQO655388 QAK655385:QAK655388 QKG655385:QKG655388 QUC655385:QUC655388 RDY655385:RDY655388 RNU655385:RNU655388 RXQ655385:RXQ655388 SHM655385:SHM655388 SRI655385:SRI655388 TBE655385:TBE655388 TLA655385:TLA655388 TUW655385:TUW655388 UES655385:UES655388 UOO655385:UOO655388 UYK655385:UYK655388 VIG655385:VIG655388 VSC655385:VSC655388 WBY655385:WBY655388 WLU655385:WLU655388 WVQ655385:WVQ655388 I720921:I720924 JE720921:JE720924 TA720921:TA720924 ACW720921:ACW720924 AMS720921:AMS720924 AWO720921:AWO720924 BGK720921:BGK720924 BQG720921:BQG720924 CAC720921:CAC720924 CJY720921:CJY720924 CTU720921:CTU720924 DDQ720921:DDQ720924 DNM720921:DNM720924 DXI720921:DXI720924 EHE720921:EHE720924 ERA720921:ERA720924 FAW720921:FAW720924 FKS720921:FKS720924 FUO720921:FUO720924 GEK720921:GEK720924 GOG720921:GOG720924 GYC720921:GYC720924 HHY720921:HHY720924 HRU720921:HRU720924 IBQ720921:IBQ720924 ILM720921:ILM720924 IVI720921:IVI720924 JFE720921:JFE720924 JPA720921:JPA720924 JYW720921:JYW720924 KIS720921:KIS720924 KSO720921:KSO720924 LCK720921:LCK720924 LMG720921:LMG720924 LWC720921:LWC720924 MFY720921:MFY720924 MPU720921:MPU720924 MZQ720921:MZQ720924 NJM720921:NJM720924 NTI720921:NTI720924 ODE720921:ODE720924 ONA720921:ONA720924 OWW720921:OWW720924 PGS720921:PGS720924 PQO720921:PQO720924 QAK720921:QAK720924 QKG720921:QKG720924 QUC720921:QUC720924 RDY720921:RDY720924 RNU720921:RNU720924 RXQ720921:RXQ720924 SHM720921:SHM720924 SRI720921:SRI720924 TBE720921:TBE720924 TLA720921:TLA720924 TUW720921:TUW720924 UES720921:UES720924 UOO720921:UOO720924 UYK720921:UYK720924 VIG720921:VIG720924 VSC720921:VSC720924 WBY720921:WBY720924 WLU720921:WLU720924 WVQ720921:WVQ720924 I786457:I786460 JE786457:JE786460 TA786457:TA786460 ACW786457:ACW786460 AMS786457:AMS786460 AWO786457:AWO786460 BGK786457:BGK786460 BQG786457:BQG786460 CAC786457:CAC786460 CJY786457:CJY786460 CTU786457:CTU786460 DDQ786457:DDQ786460 DNM786457:DNM786460 DXI786457:DXI786460 EHE786457:EHE786460 ERA786457:ERA786460 FAW786457:FAW786460 FKS786457:FKS786460 FUO786457:FUO786460 GEK786457:GEK786460 GOG786457:GOG786460 GYC786457:GYC786460 HHY786457:HHY786460 HRU786457:HRU786460 IBQ786457:IBQ786460 ILM786457:ILM786460 IVI786457:IVI786460 JFE786457:JFE786460 JPA786457:JPA786460 JYW786457:JYW786460 KIS786457:KIS786460 KSO786457:KSO786460 LCK786457:LCK786460 LMG786457:LMG786460 LWC786457:LWC786460 MFY786457:MFY786460 MPU786457:MPU786460 MZQ786457:MZQ786460 NJM786457:NJM786460 NTI786457:NTI786460 ODE786457:ODE786460 ONA786457:ONA786460 OWW786457:OWW786460 PGS786457:PGS786460 PQO786457:PQO786460 QAK786457:QAK786460 QKG786457:QKG786460 QUC786457:QUC786460 RDY786457:RDY786460 RNU786457:RNU786460 RXQ786457:RXQ786460 SHM786457:SHM786460 SRI786457:SRI786460 TBE786457:TBE786460 TLA786457:TLA786460 TUW786457:TUW786460 UES786457:UES786460 UOO786457:UOO786460 UYK786457:UYK786460 VIG786457:VIG786460 VSC786457:VSC786460 WBY786457:WBY786460 WLU786457:WLU786460 WVQ786457:WVQ786460 I851993:I851996 JE851993:JE851996 TA851993:TA851996 ACW851993:ACW851996 AMS851993:AMS851996 AWO851993:AWO851996 BGK851993:BGK851996 BQG851993:BQG851996 CAC851993:CAC851996 CJY851993:CJY851996 CTU851993:CTU851996 DDQ851993:DDQ851996 DNM851993:DNM851996 DXI851993:DXI851996 EHE851993:EHE851996 ERA851993:ERA851996 FAW851993:FAW851996 FKS851993:FKS851996 FUO851993:FUO851996 GEK851993:GEK851996 GOG851993:GOG851996 GYC851993:GYC851996 HHY851993:HHY851996 HRU851993:HRU851996 IBQ851993:IBQ851996 ILM851993:ILM851996 IVI851993:IVI851996 JFE851993:JFE851996 JPA851993:JPA851996 JYW851993:JYW851996 KIS851993:KIS851996 KSO851993:KSO851996 LCK851993:LCK851996 LMG851993:LMG851996 LWC851993:LWC851996 MFY851993:MFY851996 MPU851993:MPU851996 MZQ851993:MZQ851996 NJM851993:NJM851996 NTI851993:NTI851996 ODE851993:ODE851996 ONA851993:ONA851996 OWW851993:OWW851996 PGS851993:PGS851996 PQO851993:PQO851996 QAK851993:QAK851996 QKG851993:QKG851996 QUC851993:QUC851996 RDY851993:RDY851996 RNU851993:RNU851996 RXQ851993:RXQ851996 SHM851993:SHM851996 SRI851993:SRI851996 TBE851993:TBE851996 TLA851993:TLA851996 TUW851993:TUW851996 UES851993:UES851996 UOO851993:UOO851996 UYK851993:UYK851996 VIG851993:VIG851996 VSC851993:VSC851996 WBY851993:WBY851996 WLU851993:WLU851996 WVQ851993:WVQ851996 I917529:I917532 JE917529:JE917532 TA917529:TA917532 ACW917529:ACW917532 AMS917529:AMS917532 AWO917529:AWO917532 BGK917529:BGK917532 BQG917529:BQG917532 CAC917529:CAC917532 CJY917529:CJY917532 CTU917529:CTU917532 DDQ917529:DDQ917532 DNM917529:DNM917532 DXI917529:DXI917532 EHE917529:EHE917532 ERA917529:ERA917532 FAW917529:FAW917532 FKS917529:FKS917532 FUO917529:FUO917532 GEK917529:GEK917532 GOG917529:GOG917532 GYC917529:GYC917532 HHY917529:HHY917532 HRU917529:HRU917532 IBQ917529:IBQ917532 ILM917529:ILM917532 IVI917529:IVI917532 JFE917529:JFE917532 JPA917529:JPA917532 JYW917529:JYW917532 KIS917529:KIS917532 KSO917529:KSO917532 LCK917529:LCK917532 LMG917529:LMG917532 LWC917529:LWC917532 MFY917529:MFY917532 MPU917529:MPU917532 MZQ917529:MZQ917532 NJM917529:NJM917532 NTI917529:NTI917532 ODE917529:ODE917532 ONA917529:ONA917532 OWW917529:OWW917532 PGS917529:PGS917532 PQO917529:PQO917532 QAK917529:QAK917532 QKG917529:QKG917532 QUC917529:QUC917532 RDY917529:RDY917532 RNU917529:RNU917532 RXQ917529:RXQ917532 SHM917529:SHM917532 SRI917529:SRI917532 TBE917529:TBE917532 TLA917529:TLA917532 TUW917529:TUW917532 UES917529:UES917532 UOO917529:UOO917532 UYK917529:UYK917532 VIG917529:VIG917532 VSC917529:VSC917532 WBY917529:WBY917532 WLU917529:WLU917532 WVQ917529:WVQ917532 I983065:I983068 JE983065:JE983068 TA983065:TA983068 ACW983065:ACW983068 AMS983065:AMS983068 AWO983065:AWO983068 BGK983065:BGK983068 BQG983065:BQG983068 CAC983065:CAC983068 CJY983065:CJY983068 CTU983065:CTU983068 DDQ983065:DDQ983068 DNM983065:DNM983068 DXI983065:DXI983068 EHE983065:EHE983068 ERA983065:ERA983068 FAW983065:FAW983068 FKS983065:FKS983068 FUO983065:FUO983068 GEK983065:GEK983068 GOG983065:GOG983068 GYC983065:GYC983068 HHY983065:HHY983068 HRU983065:HRU983068 IBQ983065:IBQ983068 ILM983065:ILM983068 IVI983065:IVI983068 JFE983065:JFE983068 JPA983065:JPA983068 JYW983065:JYW983068 KIS983065:KIS983068 KSO983065:KSO983068 LCK983065:LCK983068 LMG983065:LMG983068 LWC983065:LWC983068 MFY983065:MFY983068 MPU983065:MPU983068 MZQ983065:MZQ983068 NJM983065:NJM983068 NTI983065:NTI983068 ODE983065:ODE983068 ONA983065:ONA983068 OWW983065:OWW983068 PGS983065:PGS983068 PQO983065:PQO983068 QAK983065:QAK983068 QKG983065:QKG983068 QUC983065:QUC983068 RDY983065:RDY983068 RNU983065:RNU983068 RXQ983065:RXQ983068 SHM983065:SHM983068 SRI983065:SRI983068 TBE983065:TBE983068 TLA983065:TLA983068 TUW983065:TUW983068 UES983065:UES983068 UOO983065:UOO983068 UYK983065:UYK983068 VIG983065:VIG983068 VSC983065:VSC983068 WBY983065:WBY983068 WLU983065:WLU983068 WVQ983065:WVQ983068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D9:D11 IZ9:IZ11 SV9:SV11 ACR9:ACR11 AMN9:AMN11 AWJ9:AWJ11 BGF9:BGF11 BQB9:BQB11 BZX9:BZX11 CJT9:CJT11 CTP9:CTP11 DDL9:DDL11 DNH9:DNH11 DXD9:DXD11 EGZ9:EGZ11 EQV9:EQV11 FAR9:FAR11 FKN9:FKN11 FUJ9:FUJ11 GEF9:GEF11 GOB9:GOB11 GXX9:GXX11 HHT9:HHT11 HRP9:HRP11 IBL9:IBL11 ILH9:ILH11 IVD9:IVD11 JEZ9:JEZ11 JOV9:JOV11 JYR9:JYR11 KIN9:KIN11 KSJ9:KSJ11 LCF9:LCF11 LMB9:LMB11 LVX9:LVX11 MFT9:MFT11 MPP9:MPP11 MZL9:MZL11 NJH9:NJH11 NTD9:NTD11 OCZ9:OCZ11 OMV9:OMV11 OWR9:OWR11 PGN9:PGN11 PQJ9:PQJ11 QAF9:QAF11 QKB9:QKB11 QTX9:QTX11 RDT9:RDT11 RNP9:RNP11 RXL9:RXL11 SHH9:SHH11 SRD9:SRD11 TAZ9:TAZ11 TKV9:TKV11 TUR9:TUR11 UEN9:UEN11 UOJ9:UOJ11 UYF9:UYF11 VIB9:VIB11 VRX9:VRX11 WBT9:WBT11 WLP9:WLP11 WVL9:WVL11 D65545:D65547 IZ65545:IZ65547 SV65545:SV65547 ACR65545:ACR65547 AMN65545:AMN65547 AWJ65545:AWJ65547 BGF65545:BGF65547 BQB65545:BQB65547 BZX65545:BZX65547 CJT65545:CJT65547 CTP65545:CTP65547 DDL65545:DDL65547 DNH65545:DNH65547 DXD65545:DXD65547 EGZ65545:EGZ65547 EQV65545:EQV65547 FAR65545:FAR65547 FKN65545:FKN65547 FUJ65545:FUJ65547 GEF65545:GEF65547 GOB65545:GOB65547 GXX65545:GXX65547 HHT65545:HHT65547 HRP65545:HRP65547 IBL65545:IBL65547 ILH65545:ILH65547 IVD65545:IVD65547 JEZ65545:JEZ65547 JOV65545:JOV65547 JYR65545:JYR65547 KIN65545:KIN65547 KSJ65545:KSJ65547 LCF65545:LCF65547 LMB65545:LMB65547 LVX65545:LVX65547 MFT65545:MFT65547 MPP65545:MPP65547 MZL65545:MZL65547 NJH65545:NJH65547 NTD65545:NTD65547 OCZ65545:OCZ65547 OMV65545:OMV65547 OWR65545:OWR65547 PGN65545:PGN65547 PQJ65545:PQJ65547 QAF65545:QAF65547 QKB65545:QKB65547 QTX65545:QTX65547 RDT65545:RDT65547 RNP65545:RNP65547 RXL65545:RXL65547 SHH65545:SHH65547 SRD65545:SRD65547 TAZ65545:TAZ65547 TKV65545:TKV65547 TUR65545:TUR65547 UEN65545:UEN65547 UOJ65545:UOJ65547 UYF65545:UYF65547 VIB65545:VIB65547 VRX65545:VRX65547 WBT65545:WBT65547 WLP65545:WLP65547 WVL65545:WVL65547 D131081:D131083 IZ131081:IZ131083 SV131081:SV131083 ACR131081:ACR131083 AMN131081:AMN131083 AWJ131081:AWJ131083 BGF131081:BGF131083 BQB131081:BQB131083 BZX131081:BZX131083 CJT131081:CJT131083 CTP131081:CTP131083 DDL131081:DDL131083 DNH131081:DNH131083 DXD131081:DXD131083 EGZ131081:EGZ131083 EQV131081:EQV131083 FAR131081:FAR131083 FKN131081:FKN131083 FUJ131081:FUJ131083 GEF131081:GEF131083 GOB131081:GOB131083 GXX131081:GXX131083 HHT131081:HHT131083 HRP131081:HRP131083 IBL131081:IBL131083 ILH131081:ILH131083 IVD131081:IVD131083 JEZ131081:JEZ131083 JOV131081:JOV131083 JYR131081:JYR131083 KIN131081:KIN131083 KSJ131081:KSJ131083 LCF131081:LCF131083 LMB131081:LMB131083 LVX131081:LVX131083 MFT131081:MFT131083 MPP131081:MPP131083 MZL131081:MZL131083 NJH131081:NJH131083 NTD131081:NTD131083 OCZ131081:OCZ131083 OMV131081:OMV131083 OWR131081:OWR131083 PGN131081:PGN131083 PQJ131081:PQJ131083 QAF131081:QAF131083 QKB131081:QKB131083 QTX131081:QTX131083 RDT131081:RDT131083 RNP131081:RNP131083 RXL131081:RXL131083 SHH131081:SHH131083 SRD131081:SRD131083 TAZ131081:TAZ131083 TKV131081:TKV131083 TUR131081:TUR131083 UEN131081:UEN131083 UOJ131081:UOJ131083 UYF131081:UYF131083 VIB131081:VIB131083 VRX131081:VRX131083 WBT131081:WBT131083 WLP131081:WLP131083 WVL131081:WVL131083 D196617:D196619 IZ196617:IZ196619 SV196617:SV196619 ACR196617:ACR196619 AMN196617:AMN196619 AWJ196617:AWJ196619 BGF196617:BGF196619 BQB196617:BQB196619 BZX196617:BZX196619 CJT196617:CJT196619 CTP196617:CTP196619 DDL196617:DDL196619 DNH196617:DNH196619 DXD196617:DXD196619 EGZ196617:EGZ196619 EQV196617:EQV196619 FAR196617:FAR196619 FKN196617:FKN196619 FUJ196617:FUJ196619 GEF196617:GEF196619 GOB196617:GOB196619 GXX196617:GXX196619 HHT196617:HHT196619 HRP196617:HRP196619 IBL196617:IBL196619 ILH196617:ILH196619 IVD196617:IVD196619 JEZ196617:JEZ196619 JOV196617:JOV196619 JYR196617:JYR196619 KIN196617:KIN196619 KSJ196617:KSJ196619 LCF196617:LCF196619 LMB196617:LMB196619 LVX196617:LVX196619 MFT196617:MFT196619 MPP196617:MPP196619 MZL196617:MZL196619 NJH196617:NJH196619 NTD196617:NTD196619 OCZ196617:OCZ196619 OMV196617:OMV196619 OWR196617:OWR196619 PGN196617:PGN196619 PQJ196617:PQJ196619 QAF196617:QAF196619 QKB196617:QKB196619 QTX196617:QTX196619 RDT196617:RDT196619 RNP196617:RNP196619 RXL196617:RXL196619 SHH196617:SHH196619 SRD196617:SRD196619 TAZ196617:TAZ196619 TKV196617:TKV196619 TUR196617:TUR196619 UEN196617:UEN196619 UOJ196617:UOJ196619 UYF196617:UYF196619 VIB196617:VIB196619 VRX196617:VRX196619 WBT196617:WBT196619 WLP196617:WLP196619 WVL196617:WVL196619 D262153:D262155 IZ262153:IZ262155 SV262153:SV262155 ACR262153:ACR262155 AMN262153:AMN262155 AWJ262153:AWJ262155 BGF262153:BGF262155 BQB262153:BQB262155 BZX262153:BZX262155 CJT262153:CJT262155 CTP262153:CTP262155 DDL262153:DDL262155 DNH262153:DNH262155 DXD262153:DXD262155 EGZ262153:EGZ262155 EQV262153:EQV262155 FAR262153:FAR262155 FKN262153:FKN262155 FUJ262153:FUJ262155 GEF262153:GEF262155 GOB262153:GOB262155 GXX262153:GXX262155 HHT262153:HHT262155 HRP262153:HRP262155 IBL262153:IBL262155 ILH262153:ILH262155 IVD262153:IVD262155 JEZ262153:JEZ262155 JOV262153:JOV262155 JYR262153:JYR262155 KIN262153:KIN262155 KSJ262153:KSJ262155 LCF262153:LCF262155 LMB262153:LMB262155 LVX262153:LVX262155 MFT262153:MFT262155 MPP262153:MPP262155 MZL262153:MZL262155 NJH262153:NJH262155 NTD262153:NTD262155 OCZ262153:OCZ262155 OMV262153:OMV262155 OWR262153:OWR262155 PGN262153:PGN262155 PQJ262153:PQJ262155 QAF262153:QAF262155 QKB262153:QKB262155 QTX262153:QTX262155 RDT262153:RDT262155 RNP262153:RNP262155 RXL262153:RXL262155 SHH262153:SHH262155 SRD262153:SRD262155 TAZ262153:TAZ262155 TKV262153:TKV262155 TUR262153:TUR262155 UEN262153:UEN262155 UOJ262153:UOJ262155 UYF262153:UYF262155 VIB262153:VIB262155 VRX262153:VRX262155 WBT262153:WBT262155 WLP262153:WLP262155 WVL262153:WVL262155 D327689:D327691 IZ327689:IZ327691 SV327689:SV327691 ACR327689:ACR327691 AMN327689:AMN327691 AWJ327689:AWJ327691 BGF327689:BGF327691 BQB327689:BQB327691 BZX327689:BZX327691 CJT327689:CJT327691 CTP327689:CTP327691 DDL327689:DDL327691 DNH327689:DNH327691 DXD327689:DXD327691 EGZ327689:EGZ327691 EQV327689:EQV327691 FAR327689:FAR327691 FKN327689:FKN327691 FUJ327689:FUJ327691 GEF327689:GEF327691 GOB327689:GOB327691 GXX327689:GXX327691 HHT327689:HHT327691 HRP327689:HRP327691 IBL327689:IBL327691 ILH327689:ILH327691 IVD327689:IVD327691 JEZ327689:JEZ327691 JOV327689:JOV327691 JYR327689:JYR327691 KIN327689:KIN327691 KSJ327689:KSJ327691 LCF327689:LCF327691 LMB327689:LMB327691 LVX327689:LVX327691 MFT327689:MFT327691 MPP327689:MPP327691 MZL327689:MZL327691 NJH327689:NJH327691 NTD327689:NTD327691 OCZ327689:OCZ327691 OMV327689:OMV327691 OWR327689:OWR327691 PGN327689:PGN327691 PQJ327689:PQJ327691 QAF327689:QAF327691 QKB327689:QKB327691 QTX327689:QTX327691 RDT327689:RDT327691 RNP327689:RNP327691 RXL327689:RXL327691 SHH327689:SHH327691 SRD327689:SRD327691 TAZ327689:TAZ327691 TKV327689:TKV327691 TUR327689:TUR327691 UEN327689:UEN327691 UOJ327689:UOJ327691 UYF327689:UYF327691 VIB327689:VIB327691 VRX327689:VRX327691 WBT327689:WBT327691 WLP327689:WLP327691 WVL327689:WVL327691 D393225:D393227 IZ393225:IZ393227 SV393225:SV393227 ACR393225:ACR393227 AMN393225:AMN393227 AWJ393225:AWJ393227 BGF393225:BGF393227 BQB393225:BQB393227 BZX393225:BZX393227 CJT393225:CJT393227 CTP393225:CTP393227 DDL393225:DDL393227 DNH393225:DNH393227 DXD393225:DXD393227 EGZ393225:EGZ393227 EQV393225:EQV393227 FAR393225:FAR393227 FKN393225:FKN393227 FUJ393225:FUJ393227 GEF393225:GEF393227 GOB393225:GOB393227 GXX393225:GXX393227 HHT393225:HHT393227 HRP393225:HRP393227 IBL393225:IBL393227 ILH393225:ILH393227 IVD393225:IVD393227 JEZ393225:JEZ393227 JOV393225:JOV393227 JYR393225:JYR393227 KIN393225:KIN393227 KSJ393225:KSJ393227 LCF393225:LCF393227 LMB393225:LMB393227 LVX393225:LVX393227 MFT393225:MFT393227 MPP393225:MPP393227 MZL393225:MZL393227 NJH393225:NJH393227 NTD393225:NTD393227 OCZ393225:OCZ393227 OMV393225:OMV393227 OWR393225:OWR393227 PGN393225:PGN393227 PQJ393225:PQJ393227 QAF393225:QAF393227 QKB393225:QKB393227 QTX393225:QTX393227 RDT393225:RDT393227 RNP393225:RNP393227 RXL393225:RXL393227 SHH393225:SHH393227 SRD393225:SRD393227 TAZ393225:TAZ393227 TKV393225:TKV393227 TUR393225:TUR393227 UEN393225:UEN393227 UOJ393225:UOJ393227 UYF393225:UYF393227 VIB393225:VIB393227 VRX393225:VRX393227 WBT393225:WBT393227 WLP393225:WLP393227 WVL393225:WVL393227 D458761:D458763 IZ458761:IZ458763 SV458761:SV458763 ACR458761:ACR458763 AMN458761:AMN458763 AWJ458761:AWJ458763 BGF458761:BGF458763 BQB458761:BQB458763 BZX458761:BZX458763 CJT458761:CJT458763 CTP458761:CTP458763 DDL458761:DDL458763 DNH458761:DNH458763 DXD458761:DXD458763 EGZ458761:EGZ458763 EQV458761:EQV458763 FAR458761:FAR458763 FKN458761:FKN458763 FUJ458761:FUJ458763 GEF458761:GEF458763 GOB458761:GOB458763 GXX458761:GXX458763 HHT458761:HHT458763 HRP458761:HRP458763 IBL458761:IBL458763 ILH458761:ILH458763 IVD458761:IVD458763 JEZ458761:JEZ458763 JOV458761:JOV458763 JYR458761:JYR458763 KIN458761:KIN458763 KSJ458761:KSJ458763 LCF458761:LCF458763 LMB458761:LMB458763 LVX458761:LVX458763 MFT458761:MFT458763 MPP458761:MPP458763 MZL458761:MZL458763 NJH458761:NJH458763 NTD458761:NTD458763 OCZ458761:OCZ458763 OMV458761:OMV458763 OWR458761:OWR458763 PGN458761:PGN458763 PQJ458761:PQJ458763 QAF458761:QAF458763 QKB458761:QKB458763 QTX458761:QTX458763 RDT458761:RDT458763 RNP458761:RNP458763 RXL458761:RXL458763 SHH458761:SHH458763 SRD458761:SRD458763 TAZ458761:TAZ458763 TKV458761:TKV458763 TUR458761:TUR458763 UEN458761:UEN458763 UOJ458761:UOJ458763 UYF458761:UYF458763 VIB458761:VIB458763 VRX458761:VRX458763 WBT458761:WBT458763 WLP458761:WLP458763 WVL458761:WVL458763 D524297:D524299 IZ524297:IZ524299 SV524297:SV524299 ACR524297:ACR524299 AMN524297:AMN524299 AWJ524297:AWJ524299 BGF524297:BGF524299 BQB524297:BQB524299 BZX524297:BZX524299 CJT524297:CJT524299 CTP524297:CTP524299 DDL524297:DDL524299 DNH524297:DNH524299 DXD524297:DXD524299 EGZ524297:EGZ524299 EQV524297:EQV524299 FAR524297:FAR524299 FKN524297:FKN524299 FUJ524297:FUJ524299 GEF524297:GEF524299 GOB524297:GOB524299 GXX524297:GXX524299 HHT524297:HHT524299 HRP524297:HRP524299 IBL524297:IBL524299 ILH524297:ILH524299 IVD524297:IVD524299 JEZ524297:JEZ524299 JOV524297:JOV524299 JYR524297:JYR524299 KIN524297:KIN524299 KSJ524297:KSJ524299 LCF524297:LCF524299 LMB524297:LMB524299 LVX524297:LVX524299 MFT524297:MFT524299 MPP524297:MPP524299 MZL524297:MZL524299 NJH524297:NJH524299 NTD524297:NTD524299 OCZ524297:OCZ524299 OMV524297:OMV524299 OWR524297:OWR524299 PGN524297:PGN524299 PQJ524297:PQJ524299 QAF524297:QAF524299 QKB524297:QKB524299 QTX524297:QTX524299 RDT524297:RDT524299 RNP524297:RNP524299 RXL524297:RXL524299 SHH524297:SHH524299 SRD524297:SRD524299 TAZ524297:TAZ524299 TKV524297:TKV524299 TUR524297:TUR524299 UEN524297:UEN524299 UOJ524297:UOJ524299 UYF524297:UYF524299 VIB524297:VIB524299 VRX524297:VRX524299 WBT524297:WBT524299 WLP524297:WLP524299 WVL524297:WVL524299 D589833:D589835 IZ589833:IZ589835 SV589833:SV589835 ACR589833:ACR589835 AMN589833:AMN589835 AWJ589833:AWJ589835 BGF589833:BGF589835 BQB589833:BQB589835 BZX589833:BZX589835 CJT589833:CJT589835 CTP589833:CTP589835 DDL589833:DDL589835 DNH589833:DNH589835 DXD589833:DXD589835 EGZ589833:EGZ589835 EQV589833:EQV589835 FAR589833:FAR589835 FKN589833:FKN589835 FUJ589833:FUJ589835 GEF589833:GEF589835 GOB589833:GOB589835 GXX589833:GXX589835 HHT589833:HHT589835 HRP589833:HRP589835 IBL589833:IBL589835 ILH589833:ILH589835 IVD589833:IVD589835 JEZ589833:JEZ589835 JOV589833:JOV589835 JYR589833:JYR589835 KIN589833:KIN589835 KSJ589833:KSJ589835 LCF589833:LCF589835 LMB589833:LMB589835 LVX589833:LVX589835 MFT589833:MFT589835 MPP589833:MPP589835 MZL589833:MZL589835 NJH589833:NJH589835 NTD589833:NTD589835 OCZ589833:OCZ589835 OMV589833:OMV589835 OWR589833:OWR589835 PGN589833:PGN589835 PQJ589833:PQJ589835 QAF589833:QAF589835 QKB589833:QKB589835 QTX589833:QTX589835 RDT589833:RDT589835 RNP589833:RNP589835 RXL589833:RXL589835 SHH589833:SHH589835 SRD589833:SRD589835 TAZ589833:TAZ589835 TKV589833:TKV589835 TUR589833:TUR589835 UEN589833:UEN589835 UOJ589833:UOJ589835 UYF589833:UYF589835 VIB589833:VIB589835 VRX589833:VRX589835 WBT589833:WBT589835 WLP589833:WLP589835 WVL589833:WVL589835 D655369:D655371 IZ655369:IZ655371 SV655369:SV655371 ACR655369:ACR655371 AMN655369:AMN655371 AWJ655369:AWJ655371 BGF655369:BGF655371 BQB655369:BQB655371 BZX655369:BZX655371 CJT655369:CJT655371 CTP655369:CTP655371 DDL655369:DDL655371 DNH655369:DNH655371 DXD655369:DXD655371 EGZ655369:EGZ655371 EQV655369:EQV655371 FAR655369:FAR655371 FKN655369:FKN655371 FUJ655369:FUJ655371 GEF655369:GEF655371 GOB655369:GOB655371 GXX655369:GXX655371 HHT655369:HHT655371 HRP655369:HRP655371 IBL655369:IBL655371 ILH655369:ILH655371 IVD655369:IVD655371 JEZ655369:JEZ655371 JOV655369:JOV655371 JYR655369:JYR655371 KIN655369:KIN655371 KSJ655369:KSJ655371 LCF655369:LCF655371 LMB655369:LMB655371 LVX655369:LVX655371 MFT655369:MFT655371 MPP655369:MPP655371 MZL655369:MZL655371 NJH655369:NJH655371 NTD655369:NTD655371 OCZ655369:OCZ655371 OMV655369:OMV655371 OWR655369:OWR655371 PGN655369:PGN655371 PQJ655369:PQJ655371 QAF655369:QAF655371 QKB655369:QKB655371 QTX655369:QTX655371 RDT655369:RDT655371 RNP655369:RNP655371 RXL655369:RXL655371 SHH655369:SHH655371 SRD655369:SRD655371 TAZ655369:TAZ655371 TKV655369:TKV655371 TUR655369:TUR655371 UEN655369:UEN655371 UOJ655369:UOJ655371 UYF655369:UYF655371 VIB655369:VIB655371 VRX655369:VRX655371 WBT655369:WBT655371 WLP655369:WLP655371 WVL655369:WVL655371 D720905:D720907 IZ720905:IZ720907 SV720905:SV720907 ACR720905:ACR720907 AMN720905:AMN720907 AWJ720905:AWJ720907 BGF720905:BGF720907 BQB720905:BQB720907 BZX720905:BZX720907 CJT720905:CJT720907 CTP720905:CTP720907 DDL720905:DDL720907 DNH720905:DNH720907 DXD720905:DXD720907 EGZ720905:EGZ720907 EQV720905:EQV720907 FAR720905:FAR720907 FKN720905:FKN720907 FUJ720905:FUJ720907 GEF720905:GEF720907 GOB720905:GOB720907 GXX720905:GXX720907 HHT720905:HHT720907 HRP720905:HRP720907 IBL720905:IBL720907 ILH720905:ILH720907 IVD720905:IVD720907 JEZ720905:JEZ720907 JOV720905:JOV720907 JYR720905:JYR720907 KIN720905:KIN720907 KSJ720905:KSJ720907 LCF720905:LCF720907 LMB720905:LMB720907 LVX720905:LVX720907 MFT720905:MFT720907 MPP720905:MPP720907 MZL720905:MZL720907 NJH720905:NJH720907 NTD720905:NTD720907 OCZ720905:OCZ720907 OMV720905:OMV720907 OWR720905:OWR720907 PGN720905:PGN720907 PQJ720905:PQJ720907 QAF720905:QAF720907 QKB720905:QKB720907 QTX720905:QTX720907 RDT720905:RDT720907 RNP720905:RNP720907 RXL720905:RXL720907 SHH720905:SHH720907 SRD720905:SRD720907 TAZ720905:TAZ720907 TKV720905:TKV720907 TUR720905:TUR720907 UEN720905:UEN720907 UOJ720905:UOJ720907 UYF720905:UYF720907 VIB720905:VIB720907 VRX720905:VRX720907 WBT720905:WBT720907 WLP720905:WLP720907 WVL720905:WVL720907 D786441:D786443 IZ786441:IZ786443 SV786441:SV786443 ACR786441:ACR786443 AMN786441:AMN786443 AWJ786441:AWJ786443 BGF786441:BGF786443 BQB786441:BQB786443 BZX786441:BZX786443 CJT786441:CJT786443 CTP786441:CTP786443 DDL786441:DDL786443 DNH786441:DNH786443 DXD786441:DXD786443 EGZ786441:EGZ786443 EQV786441:EQV786443 FAR786441:FAR786443 FKN786441:FKN786443 FUJ786441:FUJ786443 GEF786441:GEF786443 GOB786441:GOB786443 GXX786441:GXX786443 HHT786441:HHT786443 HRP786441:HRP786443 IBL786441:IBL786443 ILH786441:ILH786443 IVD786441:IVD786443 JEZ786441:JEZ786443 JOV786441:JOV786443 JYR786441:JYR786443 KIN786441:KIN786443 KSJ786441:KSJ786443 LCF786441:LCF786443 LMB786441:LMB786443 LVX786441:LVX786443 MFT786441:MFT786443 MPP786441:MPP786443 MZL786441:MZL786443 NJH786441:NJH786443 NTD786441:NTD786443 OCZ786441:OCZ786443 OMV786441:OMV786443 OWR786441:OWR786443 PGN786441:PGN786443 PQJ786441:PQJ786443 QAF786441:QAF786443 QKB786441:QKB786443 QTX786441:QTX786443 RDT786441:RDT786443 RNP786441:RNP786443 RXL786441:RXL786443 SHH786441:SHH786443 SRD786441:SRD786443 TAZ786441:TAZ786443 TKV786441:TKV786443 TUR786441:TUR786443 UEN786441:UEN786443 UOJ786441:UOJ786443 UYF786441:UYF786443 VIB786441:VIB786443 VRX786441:VRX786443 WBT786441:WBT786443 WLP786441:WLP786443 WVL786441:WVL786443 D851977:D851979 IZ851977:IZ851979 SV851977:SV851979 ACR851977:ACR851979 AMN851977:AMN851979 AWJ851977:AWJ851979 BGF851977:BGF851979 BQB851977:BQB851979 BZX851977:BZX851979 CJT851977:CJT851979 CTP851977:CTP851979 DDL851977:DDL851979 DNH851977:DNH851979 DXD851977:DXD851979 EGZ851977:EGZ851979 EQV851977:EQV851979 FAR851977:FAR851979 FKN851977:FKN851979 FUJ851977:FUJ851979 GEF851977:GEF851979 GOB851977:GOB851979 GXX851977:GXX851979 HHT851977:HHT851979 HRP851977:HRP851979 IBL851977:IBL851979 ILH851977:ILH851979 IVD851977:IVD851979 JEZ851977:JEZ851979 JOV851977:JOV851979 JYR851977:JYR851979 KIN851977:KIN851979 KSJ851977:KSJ851979 LCF851977:LCF851979 LMB851977:LMB851979 LVX851977:LVX851979 MFT851977:MFT851979 MPP851977:MPP851979 MZL851977:MZL851979 NJH851977:NJH851979 NTD851977:NTD851979 OCZ851977:OCZ851979 OMV851977:OMV851979 OWR851977:OWR851979 PGN851977:PGN851979 PQJ851977:PQJ851979 QAF851977:QAF851979 QKB851977:QKB851979 QTX851977:QTX851979 RDT851977:RDT851979 RNP851977:RNP851979 RXL851977:RXL851979 SHH851977:SHH851979 SRD851977:SRD851979 TAZ851977:TAZ851979 TKV851977:TKV851979 TUR851977:TUR851979 UEN851977:UEN851979 UOJ851977:UOJ851979 UYF851977:UYF851979 VIB851977:VIB851979 VRX851977:VRX851979 WBT851977:WBT851979 WLP851977:WLP851979 WVL851977:WVL851979 D917513:D917515 IZ917513:IZ917515 SV917513:SV917515 ACR917513:ACR917515 AMN917513:AMN917515 AWJ917513:AWJ917515 BGF917513:BGF917515 BQB917513:BQB917515 BZX917513:BZX917515 CJT917513:CJT917515 CTP917513:CTP917515 DDL917513:DDL917515 DNH917513:DNH917515 DXD917513:DXD917515 EGZ917513:EGZ917515 EQV917513:EQV917515 FAR917513:FAR917515 FKN917513:FKN917515 FUJ917513:FUJ917515 GEF917513:GEF917515 GOB917513:GOB917515 GXX917513:GXX917515 HHT917513:HHT917515 HRP917513:HRP917515 IBL917513:IBL917515 ILH917513:ILH917515 IVD917513:IVD917515 JEZ917513:JEZ917515 JOV917513:JOV917515 JYR917513:JYR917515 KIN917513:KIN917515 KSJ917513:KSJ917515 LCF917513:LCF917515 LMB917513:LMB917515 LVX917513:LVX917515 MFT917513:MFT917515 MPP917513:MPP917515 MZL917513:MZL917515 NJH917513:NJH917515 NTD917513:NTD917515 OCZ917513:OCZ917515 OMV917513:OMV917515 OWR917513:OWR917515 PGN917513:PGN917515 PQJ917513:PQJ917515 QAF917513:QAF917515 QKB917513:QKB917515 QTX917513:QTX917515 RDT917513:RDT917515 RNP917513:RNP917515 RXL917513:RXL917515 SHH917513:SHH917515 SRD917513:SRD917515 TAZ917513:TAZ917515 TKV917513:TKV917515 TUR917513:TUR917515 UEN917513:UEN917515 UOJ917513:UOJ917515 UYF917513:UYF917515 VIB917513:VIB917515 VRX917513:VRX917515 WBT917513:WBT917515 WLP917513:WLP917515 WVL917513:WVL917515 D983049:D983051 IZ983049:IZ983051 SV983049:SV983051 ACR983049:ACR983051 AMN983049:AMN983051 AWJ983049:AWJ983051 BGF983049:BGF983051 BQB983049:BQB983051 BZX983049:BZX983051 CJT983049:CJT983051 CTP983049:CTP983051 DDL983049:DDL983051 DNH983049:DNH983051 DXD983049:DXD983051 EGZ983049:EGZ983051 EQV983049:EQV983051 FAR983049:FAR983051 FKN983049:FKN983051 FUJ983049:FUJ983051 GEF983049:GEF983051 GOB983049:GOB983051 GXX983049:GXX983051 HHT983049:HHT983051 HRP983049:HRP983051 IBL983049:IBL983051 ILH983049:ILH983051 IVD983049:IVD983051 JEZ983049:JEZ983051 JOV983049:JOV983051 JYR983049:JYR983051 KIN983049:KIN983051 KSJ983049:KSJ983051 LCF983049:LCF983051 LMB983049:LMB983051 LVX983049:LVX983051 MFT983049:MFT983051 MPP983049:MPP983051 MZL983049:MZL983051 NJH983049:NJH983051 NTD983049:NTD983051 OCZ983049:OCZ983051 OMV983049:OMV983051 OWR983049:OWR983051 PGN983049:PGN983051 PQJ983049:PQJ983051 QAF983049:QAF983051 QKB983049:QKB983051 QTX983049:QTX983051 RDT983049:RDT983051 RNP983049:RNP983051 RXL983049:RXL983051 SHH983049:SHH983051 SRD983049:SRD983051 TAZ983049:TAZ983051 TKV983049:TKV983051 TUR983049:TUR983051 UEN983049:UEN983051 UOJ983049:UOJ983051 UYF983049:UYF983051 VIB983049:VIB983051 VRX983049:VRX983051 WBT983049:WBT983051 WLP983049:WLP983051 WVL983049:WVL983051">
      <formula1>1</formula1>
      <formula2>3</formula2>
    </dataValidation>
    <dataValidation type="whole"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formula1>1</formula1>
      <formula2>8</formula2>
    </dataValidation>
    <dataValidation type="whole"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I7 JE7 TA7 ACW7 AMS7 AWO7 BGK7 BQG7 CAC7 CJY7 CTU7 DDQ7 DNM7 DXI7 EHE7 ERA7 FAW7 FKS7 FUO7 GEK7 GOG7 GYC7 HHY7 HRU7 IBQ7 ILM7 IVI7 JFE7 JPA7 JYW7 KIS7 KSO7 LCK7 LMG7 LWC7 MFY7 MPU7 MZQ7 NJM7 NTI7 ODE7 ONA7 OWW7 PGS7 PQO7 QAK7 QKG7 QUC7 RDY7 RNU7 RXQ7 SHM7 SRI7 TBE7 TLA7 TUW7 UES7 UOO7 UYK7 VIG7 VSC7 WBY7 WLU7 WVQ7 I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I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I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I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I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I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I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I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I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I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I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I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I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I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I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formula1>1</formula1>
      <formula2>4</formula2>
    </dataValidation>
    <dataValidation type="whole" allowBlank="1" showInputMessage="1" showErrorMessage="1" sqref="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formula1>
      <formula2>6</formula2>
    </dataValidation>
  </dataValidations>
  <hyperlinks>
    <hyperlink ref="B29:B30" r:id="rId1" display="Metrics"/>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whole" allowBlank="1" showInputMessage="1" showErrorMessage="1">
          <x14:formula1>
            <xm:f>1</xm:f>
          </x14:formula1>
          <x14:formula2>
            <xm:f>1</xm:f>
          </x14:formula2>
          <xm:sqref>D4:D6 IZ4:IZ6 SV4:SV6 ACR4:ACR6 AMN4:AMN6 AWJ4:AWJ6 BGF4:BGF6 BQB4:BQB6 BZX4:BZX6 CJT4:CJT6 CTP4:CTP6 DDL4:DDL6 DNH4:DNH6 DXD4:DXD6 EGZ4:EGZ6 EQV4:EQV6 FAR4:FAR6 FKN4:FKN6 FUJ4:FUJ6 GEF4:GEF6 GOB4:GOB6 GXX4:GXX6 HHT4:HHT6 HRP4:HRP6 IBL4:IBL6 ILH4:ILH6 IVD4:IVD6 JEZ4:JEZ6 JOV4:JOV6 JYR4:JYR6 KIN4:KIN6 KSJ4:KSJ6 LCF4:LCF6 LMB4:LMB6 LVX4:LVX6 MFT4:MFT6 MPP4:MPP6 MZL4:MZL6 NJH4:NJH6 NTD4:NTD6 OCZ4:OCZ6 OMV4:OMV6 OWR4:OWR6 PGN4:PGN6 PQJ4:PQJ6 QAF4:QAF6 QKB4:QKB6 QTX4:QTX6 RDT4:RDT6 RNP4:RNP6 RXL4:RXL6 SHH4:SHH6 SRD4:SRD6 TAZ4:TAZ6 TKV4:TKV6 TUR4:TUR6 UEN4:UEN6 UOJ4:UOJ6 UYF4:UYF6 VIB4:VIB6 VRX4:VRX6 WBT4:WBT6 WLP4:WLP6 WVL4:WVL6 D65540:D65542 IZ65540:IZ65542 SV65540:SV65542 ACR65540:ACR65542 AMN65540:AMN65542 AWJ65540:AWJ65542 BGF65540:BGF65542 BQB65540:BQB65542 BZX65540:BZX65542 CJT65540:CJT65542 CTP65540:CTP65542 DDL65540:DDL65542 DNH65540:DNH65542 DXD65540:DXD65542 EGZ65540:EGZ65542 EQV65540:EQV65542 FAR65540:FAR65542 FKN65540:FKN65542 FUJ65540:FUJ65542 GEF65540:GEF65542 GOB65540:GOB65542 GXX65540:GXX65542 HHT65540:HHT65542 HRP65540:HRP65542 IBL65540:IBL65542 ILH65540:ILH65542 IVD65540:IVD65542 JEZ65540:JEZ65542 JOV65540:JOV65542 JYR65540:JYR65542 KIN65540:KIN65542 KSJ65540:KSJ65542 LCF65540:LCF65542 LMB65540:LMB65542 LVX65540:LVX65542 MFT65540:MFT65542 MPP65540:MPP65542 MZL65540:MZL65542 NJH65540:NJH65542 NTD65540:NTD65542 OCZ65540:OCZ65542 OMV65540:OMV65542 OWR65540:OWR65542 PGN65540:PGN65542 PQJ65540:PQJ65542 QAF65540:QAF65542 QKB65540:QKB65542 QTX65540:QTX65542 RDT65540:RDT65542 RNP65540:RNP65542 RXL65540:RXL65542 SHH65540:SHH65542 SRD65540:SRD65542 TAZ65540:TAZ65542 TKV65540:TKV65542 TUR65540:TUR65542 UEN65540:UEN65542 UOJ65540:UOJ65542 UYF65540:UYF65542 VIB65540:VIB65542 VRX65540:VRX65542 WBT65540:WBT65542 WLP65540:WLP65542 WVL65540:WVL65542 D131076:D131078 IZ131076:IZ131078 SV131076:SV131078 ACR131076:ACR131078 AMN131076:AMN131078 AWJ131076:AWJ131078 BGF131076:BGF131078 BQB131076:BQB131078 BZX131076:BZX131078 CJT131076:CJT131078 CTP131076:CTP131078 DDL131076:DDL131078 DNH131076:DNH131078 DXD131076:DXD131078 EGZ131076:EGZ131078 EQV131076:EQV131078 FAR131076:FAR131078 FKN131076:FKN131078 FUJ131076:FUJ131078 GEF131076:GEF131078 GOB131076:GOB131078 GXX131076:GXX131078 HHT131076:HHT131078 HRP131076:HRP131078 IBL131076:IBL131078 ILH131076:ILH131078 IVD131076:IVD131078 JEZ131076:JEZ131078 JOV131076:JOV131078 JYR131076:JYR131078 KIN131076:KIN131078 KSJ131076:KSJ131078 LCF131076:LCF131078 LMB131076:LMB131078 LVX131076:LVX131078 MFT131076:MFT131078 MPP131076:MPP131078 MZL131076:MZL131078 NJH131076:NJH131078 NTD131076:NTD131078 OCZ131076:OCZ131078 OMV131076:OMV131078 OWR131076:OWR131078 PGN131076:PGN131078 PQJ131076:PQJ131078 QAF131076:QAF131078 QKB131076:QKB131078 QTX131076:QTX131078 RDT131076:RDT131078 RNP131076:RNP131078 RXL131076:RXL131078 SHH131076:SHH131078 SRD131076:SRD131078 TAZ131076:TAZ131078 TKV131076:TKV131078 TUR131076:TUR131078 UEN131076:UEN131078 UOJ131076:UOJ131078 UYF131076:UYF131078 VIB131076:VIB131078 VRX131076:VRX131078 WBT131076:WBT131078 WLP131076:WLP131078 WVL131076:WVL131078 D196612:D196614 IZ196612:IZ196614 SV196612:SV196614 ACR196612:ACR196614 AMN196612:AMN196614 AWJ196612:AWJ196614 BGF196612:BGF196614 BQB196612:BQB196614 BZX196612:BZX196614 CJT196612:CJT196614 CTP196612:CTP196614 DDL196612:DDL196614 DNH196612:DNH196614 DXD196612:DXD196614 EGZ196612:EGZ196614 EQV196612:EQV196614 FAR196612:FAR196614 FKN196612:FKN196614 FUJ196612:FUJ196614 GEF196612:GEF196614 GOB196612:GOB196614 GXX196612:GXX196614 HHT196612:HHT196614 HRP196612:HRP196614 IBL196612:IBL196614 ILH196612:ILH196614 IVD196612:IVD196614 JEZ196612:JEZ196614 JOV196612:JOV196614 JYR196612:JYR196614 KIN196612:KIN196614 KSJ196612:KSJ196614 LCF196612:LCF196614 LMB196612:LMB196614 LVX196612:LVX196614 MFT196612:MFT196614 MPP196612:MPP196614 MZL196612:MZL196614 NJH196612:NJH196614 NTD196612:NTD196614 OCZ196612:OCZ196614 OMV196612:OMV196614 OWR196612:OWR196614 PGN196612:PGN196614 PQJ196612:PQJ196614 QAF196612:QAF196614 QKB196612:QKB196614 QTX196612:QTX196614 RDT196612:RDT196614 RNP196612:RNP196614 RXL196612:RXL196614 SHH196612:SHH196614 SRD196612:SRD196614 TAZ196612:TAZ196614 TKV196612:TKV196614 TUR196612:TUR196614 UEN196612:UEN196614 UOJ196612:UOJ196614 UYF196612:UYF196614 VIB196612:VIB196614 VRX196612:VRX196614 WBT196612:WBT196614 WLP196612:WLP196614 WVL196612:WVL196614 D262148:D262150 IZ262148:IZ262150 SV262148:SV262150 ACR262148:ACR262150 AMN262148:AMN262150 AWJ262148:AWJ262150 BGF262148:BGF262150 BQB262148:BQB262150 BZX262148:BZX262150 CJT262148:CJT262150 CTP262148:CTP262150 DDL262148:DDL262150 DNH262148:DNH262150 DXD262148:DXD262150 EGZ262148:EGZ262150 EQV262148:EQV262150 FAR262148:FAR262150 FKN262148:FKN262150 FUJ262148:FUJ262150 GEF262148:GEF262150 GOB262148:GOB262150 GXX262148:GXX262150 HHT262148:HHT262150 HRP262148:HRP262150 IBL262148:IBL262150 ILH262148:ILH262150 IVD262148:IVD262150 JEZ262148:JEZ262150 JOV262148:JOV262150 JYR262148:JYR262150 KIN262148:KIN262150 KSJ262148:KSJ262150 LCF262148:LCF262150 LMB262148:LMB262150 LVX262148:LVX262150 MFT262148:MFT262150 MPP262148:MPP262150 MZL262148:MZL262150 NJH262148:NJH262150 NTD262148:NTD262150 OCZ262148:OCZ262150 OMV262148:OMV262150 OWR262148:OWR262150 PGN262148:PGN262150 PQJ262148:PQJ262150 QAF262148:QAF262150 QKB262148:QKB262150 QTX262148:QTX262150 RDT262148:RDT262150 RNP262148:RNP262150 RXL262148:RXL262150 SHH262148:SHH262150 SRD262148:SRD262150 TAZ262148:TAZ262150 TKV262148:TKV262150 TUR262148:TUR262150 UEN262148:UEN262150 UOJ262148:UOJ262150 UYF262148:UYF262150 VIB262148:VIB262150 VRX262148:VRX262150 WBT262148:WBT262150 WLP262148:WLP262150 WVL262148:WVL262150 D327684:D327686 IZ327684:IZ327686 SV327684:SV327686 ACR327684:ACR327686 AMN327684:AMN327686 AWJ327684:AWJ327686 BGF327684:BGF327686 BQB327684:BQB327686 BZX327684:BZX327686 CJT327684:CJT327686 CTP327684:CTP327686 DDL327684:DDL327686 DNH327684:DNH327686 DXD327684:DXD327686 EGZ327684:EGZ327686 EQV327684:EQV327686 FAR327684:FAR327686 FKN327684:FKN327686 FUJ327684:FUJ327686 GEF327684:GEF327686 GOB327684:GOB327686 GXX327684:GXX327686 HHT327684:HHT327686 HRP327684:HRP327686 IBL327684:IBL327686 ILH327684:ILH327686 IVD327684:IVD327686 JEZ327684:JEZ327686 JOV327684:JOV327686 JYR327684:JYR327686 KIN327684:KIN327686 KSJ327684:KSJ327686 LCF327684:LCF327686 LMB327684:LMB327686 LVX327684:LVX327686 MFT327684:MFT327686 MPP327684:MPP327686 MZL327684:MZL327686 NJH327684:NJH327686 NTD327684:NTD327686 OCZ327684:OCZ327686 OMV327684:OMV327686 OWR327684:OWR327686 PGN327684:PGN327686 PQJ327684:PQJ327686 QAF327684:QAF327686 QKB327684:QKB327686 QTX327684:QTX327686 RDT327684:RDT327686 RNP327684:RNP327686 RXL327684:RXL327686 SHH327684:SHH327686 SRD327684:SRD327686 TAZ327684:TAZ327686 TKV327684:TKV327686 TUR327684:TUR327686 UEN327684:UEN327686 UOJ327684:UOJ327686 UYF327684:UYF327686 VIB327684:VIB327686 VRX327684:VRX327686 WBT327684:WBT327686 WLP327684:WLP327686 WVL327684:WVL327686 D393220:D393222 IZ393220:IZ393222 SV393220:SV393222 ACR393220:ACR393222 AMN393220:AMN393222 AWJ393220:AWJ393222 BGF393220:BGF393222 BQB393220:BQB393222 BZX393220:BZX393222 CJT393220:CJT393222 CTP393220:CTP393222 DDL393220:DDL393222 DNH393220:DNH393222 DXD393220:DXD393222 EGZ393220:EGZ393222 EQV393220:EQV393222 FAR393220:FAR393222 FKN393220:FKN393222 FUJ393220:FUJ393222 GEF393220:GEF393222 GOB393220:GOB393222 GXX393220:GXX393222 HHT393220:HHT393222 HRP393220:HRP393222 IBL393220:IBL393222 ILH393220:ILH393222 IVD393220:IVD393222 JEZ393220:JEZ393222 JOV393220:JOV393222 JYR393220:JYR393222 KIN393220:KIN393222 KSJ393220:KSJ393222 LCF393220:LCF393222 LMB393220:LMB393222 LVX393220:LVX393222 MFT393220:MFT393222 MPP393220:MPP393222 MZL393220:MZL393222 NJH393220:NJH393222 NTD393220:NTD393222 OCZ393220:OCZ393222 OMV393220:OMV393222 OWR393220:OWR393222 PGN393220:PGN393222 PQJ393220:PQJ393222 QAF393220:QAF393222 QKB393220:QKB393222 QTX393220:QTX393222 RDT393220:RDT393222 RNP393220:RNP393222 RXL393220:RXL393222 SHH393220:SHH393222 SRD393220:SRD393222 TAZ393220:TAZ393222 TKV393220:TKV393222 TUR393220:TUR393222 UEN393220:UEN393222 UOJ393220:UOJ393222 UYF393220:UYF393222 VIB393220:VIB393222 VRX393220:VRX393222 WBT393220:WBT393222 WLP393220:WLP393222 WVL393220:WVL393222 D458756:D458758 IZ458756:IZ458758 SV458756:SV458758 ACR458756:ACR458758 AMN458756:AMN458758 AWJ458756:AWJ458758 BGF458756:BGF458758 BQB458756:BQB458758 BZX458756:BZX458758 CJT458756:CJT458758 CTP458756:CTP458758 DDL458756:DDL458758 DNH458756:DNH458758 DXD458756:DXD458758 EGZ458756:EGZ458758 EQV458756:EQV458758 FAR458756:FAR458758 FKN458756:FKN458758 FUJ458756:FUJ458758 GEF458756:GEF458758 GOB458756:GOB458758 GXX458756:GXX458758 HHT458756:HHT458758 HRP458756:HRP458758 IBL458756:IBL458758 ILH458756:ILH458758 IVD458756:IVD458758 JEZ458756:JEZ458758 JOV458756:JOV458758 JYR458756:JYR458758 KIN458756:KIN458758 KSJ458756:KSJ458758 LCF458756:LCF458758 LMB458756:LMB458758 LVX458756:LVX458758 MFT458756:MFT458758 MPP458756:MPP458758 MZL458756:MZL458758 NJH458756:NJH458758 NTD458756:NTD458758 OCZ458756:OCZ458758 OMV458756:OMV458758 OWR458756:OWR458758 PGN458756:PGN458758 PQJ458756:PQJ458758 QAF458756:QAF458758 QKB458756:QKB458758 QTX458756:QTX458758 RDT458756:RDT458758 RNP458756:RNP458758 RXL458756:RXL458758 SHH458756:SHH458758 SRD458756:SRD458758 TAZ458756:TAZ458758 TKV458756:TKV458758 TUR458756:TUR458758 UEN458756:UEN458758 UOJ458756:UOJ458758 UYF458756:UYF458758 VIB458756:VIB458758 VRX458756:VRX458758 WBT458756:WBT458758 WLP458756:WLP458758 WVL458756:WVL458758 D524292:D524294 IZ524292:IZ524294 SV524292:SV524294 ACR524292:ACR524294 AMN524292:AMN524294 AWJ524292:AWJ524294 BGF524292:BGF524294 BQB524292:BQB524294 BZX524292:BZX524294 CJT524292:CJT524294 CTP524292:CTP524294 DDL524292:DDL524294 DNH524292:DNH524294 DXD524292:DXD524294 EGZ524292:EGZ524294 EQV524292:EQV524294 FAR524292:FAR524294 FKN524292:FKN524294 FUJ524292:FUJ524294 GEF524292:GEF524294 GOB524292:GOB524294 GXX524292:GXX524294 HHT524292:HHT524294 HRP524292:HRP524294 IBL524292:IBL524294 ILH524292:ILH524294 IVD524292:IVD524294 JEZ524292:JEZ524294 JOV524292:JOV524294 JYR524292:JYR524294 KIN524292:KIN524294 KSJ524292:KSJ524294 LCF524292:LCF524294 LMB524292:LMB524294 LVX524292:LVX524294 MFT524292:MFT524294 MPP524292:MPP524294 MZL524292:MZL524294 NJH524292:NJH524294 NTD524292:NTD524294 OCZ524292:OCZ524294 OMV524292:OMV524294 OWR524292:OWR524294 PGN524292:PGN524294 PQJ524292:PQJ524294 QAF524292:QAF524294 QKB524292:QKB524294 QTX524292:QTX524294 RDT524292:RDT524294 RNP524292:RNP524294 RXL524292:RXL524294 SHH524292:SHH524294 SRD524292:SRD524294 TAZ524292:TAZ524294 TKV524292:TKV524294 TUR524292:TUR524294 UEN524292:UEN524294 UOJ524292:UOJ524294 UYF524292:UYF524294 VIB524292:VIB524294 VRX524292:VRX524294 WBT524292:WBT524294 WLP524292:WLP524294 WVL524292:WVL524294 D589828:D589830 IZ589828:IZ589830 SV589828:SV589830 ACR589828:ACR589830 AMN589828:AMN589830 AWJ589828:AWJ589830 BGF589828:BGF589830 BQB589828:BQB589830 BZX589828:BZX589830 CJT589828:CJT589830 CTP589828:CTP589830 DDL589828:DDL589830 DNH589828:DNH589830 DXD589828:DXD589830 EGZ589828:EGZ589830 EQV589828:EQV589830 FAR589828:FAR589830 FKN589828:FKN589830 FUJ589828:FUJ589830 GEF589828:GEF589830 GOB589828:GOB589830 GXX589828:GXX589830 HHT589828:HHT589830 HRP589828:HRP589830 IBL589828:IBL589830 ILH589828:ILH589830 IVD589828:IVD589830 JEZ589828:JEZ589830 JOV589828:JOV589830 JYR589828:JYR589830 KIN589828:KIN589830 KSJ589828:KSJ589830 LCF589828:LCF589830 LMB589828:LMB589830 LVX589828:LVX589830 MFT589828:MFT589830 MPP589828:MPP589830 MZL589828:MZL589830 NJH589828:NJH589830 NTD589828:NTD589830 OCZ589828:OCZ589830 OMV589828:OMV589830 OWR589828:OWR589830 PGN589828:PGN589830 PQJ589828:PQJ589830 QAF589828:QAF589830 QKB589828:QKB589830 QTX589828:QTX589830 RDT589828:RDT589830 RNP589828:RNP589830 RXL589828:RXL589830 SHH589828:SHH589830 SRD589828:SRD589830 TAZ589828:TAZ589830 TKV589828:TKV589830 TUR589828:TUR589830 UEN589828:UEN589830 UOJ589828:UOJ589830 UYF589828:UYF589830 VIB589828:VIB589830 VRX589828:VRX589830 WBT589828:WBT589830 WLP589828:WLP589830 WVL589828:WVL589830 D655364:D655366 IZ655364:IZ655366 SV655364:SV655366 ACR655364:ACR655366 AMN655364:AMN655366 AWJ655364:AWJ655366 BGF655364:BGF655366 BQB655364:BQB655366 BZX655364:BZX655366 CJT655364:CJT655366 CTP655364:CTP655366 DDL655364:DDL655366 DNH655364:DNH655366 DXD655364:DXD655366 EGZ655364:EGZ655366 EQV655364:EQV655366 FAR655364:FAR655366 FKN655364:FKN655366 FUJ655364:FUJ655366 GEF655364:GEF655366 GOB655364:GOB655366 GXX655364:GXX655366 HHT655364:HHT655366 HRP655364:HRP655366 IBL655364:IBL655366 ILH655364:ILH655366 IVD655364:IVD655366 JEZ655364:JEZ655366 JOV655364:JOV655366 JYR655364:JYR655366 KIN655364:KIN655366 KSJ655364:KSJ655366 LCF655364:LCF655366 LMB655364:LMB655366 LVX655364:LVX655366 MFT655364:MFT655366 MPP655364:MPP655366 MZL655364:MZL655366 NJH655364:NJH655366 NTD655364:NTD655366 OCZ655364:OCZ655366 OMV655364:OMV655366 OWR655364:OWR655366 PGN655364:PGN655366 PQJ655364:PQJ655366 QAF655364:QAF655366 QKB655364:QKB655366 QTX655364:QTX655366 RDT655364:RDT655366 RNP655364:RNP655366 RXL655364:RXL655366 SHH655364:SHH655366 SRD655364:SRD655366 TAZ655364:TAZ655366 TKV655364:TKV655366 TUR655364:TUR655366 UEN655364:UEN655366 UOJ655364:UOJ655366 UYF655364:UYF655366 VIB655364:VIB655366 VRX655364:VRX655366 WBT655364:WBT655366 WLP655364:WLP655366 WVL655364:WVL655366 D720900:D720902 IZ720900:IZ720902 SV720900:SV720902 ACR720900:ACR720902 AMN720900:AMN720902 AWJ720900:AWJ720902 BGF720900:BGF720902 BQB720900:BQB720902 BZX720900:BZX720902 CJT720900:CJT720902 CTP720900:CTP720902 DDL720900:DDL720902 DNH720900:DNH720902 DXD720900:DXD720902 EGZ720900:EGZ720902 EQV720900:EQV720902 FAR720900:FAR720902 FKN720900:FKN720902 FUJ720900:FUJ720902 GEF720900:GEF720902 GOB720900:GOB720902 GXX720900:GXX720902 HHT720900:HHT720902 HRP720900:HRP720902 IBL720900:IBL720902 ILH720900:ILH720902 IVD720900:IVD720902 JEZ720900:JEZ720902 JOV720900:JOV720902 JYR720900:JYR720902 KIN720900:KIN720902 KSJ720900:KSJ720902 LCF720900:LCF720902 LMB720900:LMB720902 LVX720900:LVX720902 MFT720900:MFT720902 MPP720900:MPP720902 MZL720900:MZL720902 NJH720900:NJH720902 NTD720900:NTD720902 OCZ720900:OCZ720902 OMV720900:OMV720902 OWR720900:OWR720902 PGN720900:PGN720902 PQJ720900:PQJ720902 QAF720900:QAF720902 QKB720900:QKB720902 QTX720900:QTX720902 RDT720900:RDT720902 RNP720900:RNP720902 RXL720900:RXL720902 SHH720900:SHH720902 SRD720900:SRD720902 TAZ720900:TAZ720902 TKV720900:TKV720902 TUR720900:TUR720902 UEN720900:UEN720902 UOJ720900:UOJ720902 UYF720900:UYF720902 VIB720900:VIB720902 VRX720900:VRX720902 WBT720900:WBT720902 WLP720900:WLP720902 WVL720900:WVL720902 D786436:D786438 IZ786436:IZ786438 SV786436:SV786438 ACR786436:ACR786438 AMN786436:AMN786438 AWJ786436:AWJ786438 BGF786436:BGF786438 BQB786436:BQB786438 BZX786436:BZX786438 CJT786436:CJT786438 CTP786436:CTP786438 DDL786436:DDL786438 DNH786436:DNH786438 DXD786436:DXD786438 EGZ786436:EGZ786438 EQV786436:EQV786438 FAR786436:FAR786438 FKN786436:FKN786438 FUJ786436:FUJ786438 GEF786436:GEF786438 GOB786436:GOB786438 GXX786436:GXX786438 HHT786436:HHT786438 HRP786436:HRP786438 IBL786436:IBL786438 ILH786436:ILH786438 IVD786436:IVD786438 JEZ786436:JEZ786438 JOV786436:JOV786438 JYR786436:JYR786438 KIN786436:KIN786438 KSJ786436:KSJ786438 LCF786436:LCF786438 LMB786436:LMB786438 LVX786436:LVX786438 MFT786436:MFT786438 MPP786436:MPP786438 MZL786436:MZL786438 NJH786436:NJH786438 NTD786436:NTD786438 OCZ786436:OCZ786438 OMV786436:OMV786438 OWR786436:OWR786438 PGN786436:PGN786438 PQJ786436:PQJ786438 QAF786436:QAF786438 QKB786436:QKB786438 QTX786436:QTX786438 RDT786436:RDT786438 RNP786436:RNP786438 RXL786436:RXL786438 SHH786436:SHH786438 SRD786436:SRD786438 TAZ786436:TAZ786438 TKV786436:TKV786438 TUR786436:TUR786438 UEN786436:UEN786438 UOJ786436:UOJ786438 UYF786436:UYF786438 VIB786436:VIB786438 VRX786436:VRX786438 WBT786436:WBT786438 WLP786436:WLP786438 WVL786436:WVL786438 D851972:D851974 IZ851972:IZ851974 SV851972:SV851974 ACR851972:ACR851974 AMN851972:AMN851974 AWJ851972:AWJ851974 BGF851972:BGF851974 BQB851972:BQB851974 BZX851972:BZX851974 CJT851972:CJT851974 CTP851972:CTP851974 DDL851972:DDL851974 DNH851972:DNH851974 DXD851972:DXD851974 EGZ851972:EGZ851974 EQV851972:EQV851974 FAR851972:FAR851974 FKN851972:FKN851974 FUJ851972:FUJ851974 GEF851972:GEF851974 GOB851972:GOB851974 GXX851972:GXX851974 HHT851972:HHT851974 HRP851972:HRP851974 IBL851972:IBL851974 ILH851972:ILH851974 IVD851972:IVD851974 JEZ851972:JEZ851974 JOV851972:JOV851974 JYR851972:JYR851974 KIN851972:KIN851974 KSJ851972:KSJ851974 LCF851972:LCF851974 LMB851972:LMB851974 LVX851972:LVX851974 MFT851972:MFT851974 MPP851972:MPP851974 MZL851972:MZL851974 NJH851972:NJH851974 NTD851972:NTD851974 OCZ851972:OCZ851974 OMV851972:OMV851974 OWR851972:OWR851974 PGN851972:PGN851974 PQJ851972:PQJ851974 QAF851972:QAF851974 QKB851972:QKB851974 QTX851972:QTX851974 RDT851972:RDT851974 RNP851972:RNP851974 RXL851972:RXL851974 SHH851972:SHH851974 SRD851972:SRD851974 TAZ851972:TAZ851974 TKV851972:TKV851974 TUR851972:TUR851974 UEN851972:UEN851974 UOJ851972:UOJ851974 UYF851972:UYF851974 VIB851972:VIB851974 VRX851972:VRX851974 WBT851972:WBT851974 WLP851972:WLP851974 WVL851972:WVL851974 D917508:D917510 IZ917508:IZ917510 SV917508:SV917510 ACR917508:ACR917510 AMN917508:AMN917510 AWJ917508:AWJ917510 BGF917508:BGF917510 BQB917508:BQB917510 BZX917508:BZX917510 CJT917508:CJT917510 CTP917508:CTP917510 DDL917508:DDL917510 DNH917508:DNH917510 DXD917508:DXD917510 EGZ917508:EGZ917510 EQV917508:EQV917510 FAR917508:FAR917510 FKN917508:FKN917510 FUJ917508:FUJ917510 GEF917508:GEF917510 GOB917508:GOB917510 GXX917508:GXX917510 HHT917508:HHT917510 HRP917508:HRP917510 IBL917508:IBL917510 ILH917508:ILH917510 IVD917508:IVD917510 JEZ917508:JEZ917510 JOV917508:JOV917510 JYR917508:JYR917510 KIN917508:KIN917510 KSJ917508:KSJ917510 LCF917508:LCF917510 LMB917508:LMB917510 LVX917508:LVX917510 MFT917508:MFT917510 MPP917508:MPP917510 MZL917508:MZL917510 NJH917508:NJH917510 NTD917508:NTD917510 OCZ917508:OCZ917510 OMV917508:OMV917510 OWR917508:OWR917510 PGN917508:PGN917510 PQJ917508:PQJ917510 QAF917508:QAF917510 QKB917508:QKB917510 QTX917508:QTX917510 RDT917508:RDT917510 RNP917508:RNP917510 RXL917508:RXL917510 SHH917508:SHH917510 SRD917508:SRD917510 TAZ917508:TAZ917510 TKV917508:TKV917510 TUR917508:TUR917510 UEN917508:UEN917510 UOJ917508:UOJ917510 UYF917508:UYF917510 VIB917508:VIB917510 VRX917508:VRX917510 WBT917508:WBT917510 WLP917508:WLP917510 WVL917508:WVL917510 D983044:D983046 IZ983044:IZ983046 SV983044:SV983046 ACR983044:ACR983046 AMN983044:AMN983046 AWJ983044:AWJ983046 BGF983044:BGF983046 BQB983044:BQB983046 BZX983044:BZX983046 CJT983044:CJT983046 CTP983044:CTP983046 DDL983044:DDL983046 DNH983044:DNH983046 DXD983044:DXD983046 EGZ983044:EGZ983046 EQV983044:EQV983046 FAR983044:FAR983046 FKN983044:FKN983046 FUJ983044:FUJ983046 GEF983044:GEF983046 GOB983044:GOB983046 GXX983044:GXX983046 HHT983044:HHT983046 HRP983044:HRP983046 IBL983044:IBL983046 ILH983044:ILH983046 IVD983044:IVD983046 JEZ983044:JEZ983046 JOV983044:JOV983046 JYR983044:JYR983046 KIN983044:KIN983046 KSJ983044:KSJ983046 LCF983044:LCF983046 LMB983044:LMB983046 LVX983044:LVX983046 MFT983044:MFT983046 MPP983044:MPP983046 MZL983044:MZL983046 NJH983044:NJH983046 NTD983044:NTD983046 OCZ983044:OCZ983046 OMV983044:OMV983046 OWR983044:OWR983046 PGN983044:PGN983046 PQJ983044:PQJ983046 QAF983044:QAF983046 QKB983044:QKB983046 QTX983044:QTX983046 RDT983044:RDT983046 RNP983044:RNP983046 RXL983044:RXL983046 SHH983044:SHH983046 SRD983044:SRD983046 TAZ983044:TAZ983046 TKV983044:TKV983046 TUR983044:TUR983046 UEN983044:UEN983046 UOJ983044:UOJ983046 UYF983044:UYF983046 VIB983044:VIB983046 VRX983044:VRX983046 WBT983044:WBT983046 WLP983044:WLP983046 WVL983044:WVL983046 D12:D14 IZ12:IZ14 SV12:SV14 ACR12:ACR14 AMN12:AMN14 AWJ12:AWJ14 BGF12:BGF14 BQB12:BQB14 BZX12:BZX14 CJT12:CJT14 CTP12:CTP14 DDL12:DDL14 DNH12:DNH14 DXD12:DXD14 EGZ12:EGZ14 EQV12:EQV14 FAR12:FAR14 FKN12:FKN14 FUJ12:FUJ14 GEF12:GEF14 GOB12:GOB14 GXX12:GXX14 HHT12:HHT14 HRP12:HRP14 IBL12:IBL14 ILH12:ILH14 IVD12:IVD14 JEZ12:JEZ14 JOV12:JOV14 JYR12:JYR14 KIN12:KIN14 KSJ12:KSJ14 LCF12:LCF14 LMB12:LMB14 LVX12:LVX14 MFT12:MFT14 MPP12:MPP14 MZL12:MZL14 NJH12:NJH14 NTD12:NTD14 OCZ12:OCZ14 OMV12:OMV14 OWR12:OWR14 PGN12:PGN14 PQJ12:PQJ14 QAF12:QAF14 QKB12:QKB14 QTX12:QTX14 RDT12:RDT14 RNP12:RNP14 RXL12:RXL14 SHH12:SHH14 SRD12:SRD14 TAZ12:TAZ14 TKV12:TKV14 TUR12:TUR14 UEN12:UEN14 UOJ12:UOJ14 UYF12:UYF14 VIB12:VIB14 VRX12:VRX14 WBT12:WBT14 WLP12:WLP14 WVL12:WVL14 D65548:D65550 IZ65548:IZ65550 SV65548:SV65550 ACR65548:ACR65550 AMN65548:AMN65550 AWJ65548:AWJ65550 BGF65548:BGF65550 BQB65548:BQB65550 BZX65548:BZX65550 CJT65548:CJT65550 CTP65548:CTP65550 DDL65548:DDL65550 DNH65548:DNH65550 DXD65548:DXD65550 EGZ65548:EGZ65550 EQV65548:EQV65550 FAR65548:FAR65550 FKN65548:FKN65550 FUJ65548:FUJ65550 GEF65548:GEF65550 GOB65548:GOB65550 GXX65548:GXX65550 HHT65548:HHT65550 HRP65548:HRP65550 IBL65548:IBL65550 ILH65548:ILH65550 IVD65548:IVD65550 JEZ65548:JEZ65550 JOV65548:JOV65550 JYR65548:JYR65550 KIN65548:KIN65550 KSJ65548:KSJ65550 LCF65548:LCF65550 LMB65548:LMB65550 LVX65548:LVX65550 MFT65548:MFT65550 MPP65548:MPP65550 MZL65548:MZL65550 NJH65548:NJH65550 NTD65548:NTD65550 OCZ65548:OCZ65550 OMV65548:OMV65550 OWR65548:OWR65550 PGN65548:PGN65550 PQJ65548:PQJ65550 QAF65548:QAF65550 QKB65548:QKB65550 QTX65548:QTX65550 RDT65548:RDT65550 RNP65548:RNP65550 RXL65548:RXL65550 SHH65548:SHH65550 SRD65548:SRD65550 TAZ65548:TAZ65550 TKV65548:TKV65550 TUR65548:TUR65550 UEN65548:UEN65550 UOJ65548:UOJ65550 UYF65548:UYF65550 VIB65548:VIB65550 VRX65548:VRX65550 WBT65548:WBT65550 WLP65548:WLP65550 WVL65548:WVL65550 D131084:D131086 IZ131084:IZ131086 SV131084:SV131086 ACR131084:ACR131086 AMN131084:AMN131086 AWJ131084:AWJ131086 BGF131084:BGF131086 BQB131084:BQB131086 BZX131084:BZX131086 CJT131084:CJT131086 CTP131084:CTP131086 DDL131084:DDL131086 DNH131084:DNH131086 DXD131084:DXD131086 EGZ131084:EGZ131086 EQV131084:EQV131086 FAR131084:FAR131086 FKN131084:FKN131086 FUJ131084:FUJ131086 GEF131084:GEF131086 GOB131084:GOB131086 GXX131084:GXX131086 HHT131084:HHT131086 HRP131084:HRP131086 IBL131084:IBL131086 ILH131084:ILH131086 IVD131084:IVD131086 JEZ131084:JEZ131086 JOV131084:JOV131086 JYR131084:JYR131086 KIN131084:KIN131086 KSJ131084:KSJ131086 LCF131084:LCF131086 LMB131084:LMB131086 LVX131084:LVX131086 MFT131084:MFT131086 MPP131084:MPP131086 MZL131084:MZL131086 NJH131084:NJH131086 NTD131084:NTD131086 OCZ131084:OCZ131086 OMV131084:OMV131086 OWR131084:OWR131086 PGN131084:PGN131086 PQJ131084:PQJ131086 QAF131084:QAF131086 QKB131084:QKB131086 QTX131084:QTX131086 RDT131084:RDT131086 RNP131084:RNP131086 RXL131084:RXL131086 SHH131084:SHH131086 SRD131084:SRD131086 TAZ131084:TAZ131086 TKV131084:TKV131086 TUR131084:TUR131086 UEN131084:UEN131086 UOJ131084:UOJ131086 UYF131084:UYF131086 VIB131084:VIB131086 VRX131084:VRX131086 WBT131084:WBT131086 WLP131084:WLP131086 WVL131084:WVL131086 D196620:D196622 IZ196620:IZ196622 SV196620:SV196622 ACR196620:ACR196622 AMN196620:AMN196622 AWJ196620:AWJ196622 BGF196620:BGF196622 BQB196620:BQB196622 BZX196620:BZX196622 CJT196620:CJT196622 CTP196620:CTP196622 DDL196620:DDL196622 DNH196620:DNH196622 DXD196620:DXD196622 EGZ196620:EGZ196622 EQV196620:EQV196622 FAR196620:FAR196622 FKN196620:FKN196622 FUJ196620:FUJ196622 GEF196620:GEF196622 GOB196620:GOB196622 GXX196620:GXX196622 HHT196620:HHT196622 HRP196620:HRP196622 IBL196620:IBL196622 ILH196620:ILH196622 IVD196620:IVD196622 JEZ196620:JEZ196622 JOV196620:JOV196622 JYR196620:JYR196622 KIN196620:KIN196622 KSJ196620:KSJ196622 LCF196620:LCF196622 LMB196620:LMB196622 LVX196620:LVX196622 MFT196620:MFT196622 MPP196620:MPP196622 MZL196620:MZL196622 NJH196620:NJH196622 NTD196620:NTD196622 OCZ196620:OCZ196622 OMV196620:OMV196622 OWR196620:OWR196622 PGN196620:PGN196622 PQJ196620:PQJ196622 QAF196620:QAF196622 QKB196620:QKB196622 QTX196620:QTX196622 RDT196620:RDT196622 RNP196620:RNP196622 RXL196620:RXL196622 SHH196620:SHH196622 SRD196620:SRD196622 TAZ196620:TAZ196622 TKV196620:TKV196622 TUR196620:TUR196622 UEN196620:UEN196622 UOJ196620:UOJ196622 UYF196620:UYF196622 VIB196620:VIB196622 VRX196620:VRX196622 WBT196620:WBT196622 WLP196620:WLP196622 WVL196620:WVL196622 D262156:D262158 IZ262156:IZ262158 SV262156:SV262158 ACR262156:ACR262158 AMN262156:AMN262158 AWJ262156:AWJ262158 BGF262156:BGF262158 BQB262156:BQB262158 BZX262156:BZX262158 CJT262156:CJT262158 CTP262156:CTP262158 DDL262156:DDL262158 DNH262156:DNH262158 DXD262156:DXD262158 EGZ262156:EGZ262158 EQV262156:EQV262158 FAR262156:FAR262158 FKN262156:FKN262158 FUJ262156:FUJ262158 GEF262156:GEF262158 GOB262156:GOB262158 GXX262156:GXX262158 HHT262156:HHT262158 HRP262156:HRP262158 IBL262156:IBL262158 ILH262156:ILH262158 IVD262156:IVD262158 JEZ262156:JEZ262158 JOV262156:JOV262158 JYR262156:JYR262158 KIN262156:KIN262158 KSJ262156:KSJ262158 LCF262156:LCF262158 LMB262156:LMB262158 LVX262156:LVX262158 MFT262156:MFT262158 MPP262156:MPP262158 MZL262156:MZL262158 NJH262156:NJH262158 NTD262156:NTD262158 OCZ262156:OCZ262158 OMV262156:OMV262158 OWR262156:OWR262158 PGN262156:PGN262158 PQJ262156:PQJ262158 QAF262156:QAF262158 QKB262156:QKB262158 QTX262156:QTX262158 RDT262156:RDT262158 RNP262156:RNP262158 RXL262156:RXL262158 SHH262156:SHH262158 SRD262156:SRD262158 TAZ262156:TAZ262158 TKV262156:TKV262158 TUR262156:TUR262158 UEN262156:UEN262158 UOJ262156:UOJ262158 UYF262156:UYF262158 VIB262156:VIB262158 VRX262156:VRX262158 WBT262156:WBT262158 WLP262156:WLP262158 WVL262156:WVL262158 D327692:D327694 IZ327692:IZ327694 SV327692:SV327694 ACR327692:ACR327694 AMN327692:AMN327694 AWJ327692:AWJ327694 BGF327692:BGF327694 BQB327692:BQB327694 BZX327692:BZX327694 CJT327692:CJT327694 CTP327692:CTP327694 DDL327692:DDL327694 DNH327692:DNH327694 DXD327692:DXD327694 EGZ327692:EGZ327694 EQV327692:EQV327694 FAR327692:FAR327694 FKN327692:FKN327694 FUJ327692:FUJ327694 GEF327692:GEF327694 GOB327692:GOB327694 GXX327692:GXX327694 HHT327692:HHT327694 HRP327692:HRP327694 IBL327692:IBL327694 ILH327692:ILH327694 IVD327692:IVD327694 JEZ327692:JEZ327694 JOV327692:JOV327694 JYR327692:JYR327694 KIN327692:KIN327694 KSJ327692:KSJ327694 LCF327692:LCF327694 LMB327692:LMB327694 LVX327692:LVX327694 MFT327692:MFT327694 MPP327692:MPP327694 MZL327692:MZL327694 NJH327692:NJH327694 NTD327692:NTD327694 OCZ327692:OCZ327694 OMV327692:OMV327694 OWR327692:OWR327694 PGN327692:PGN327694 PQJ327692:PQJ327694 QAF327692:QAF327694 QKB327692:QKB327694 QTX327692:QTX327694 RDT327692:RDT327694 RNP327692:RNP327694 RXL327692:RXL327694 SHH327692:SHH327694 SRD327692:SRD327694 TAZ327692:TAZ327694 TKV327692:TKV327694 TUR327692:TUR327694 UEN327692:UEN327694 UOJ327692:UOJ327694 UYF327692:UYF327694 VIB327692:VIB327694 VRX327692:VRX327694 WBT327692:WBT327694 WLP327692:WLP327694 WVL327692:WVL327694 D393228:D393230 IZ393228:IZ393230 SV393228:SV393230 ACR393228:ACR393230 AMN393228:AMN393230 AWJ393228:AWJ393230 BGF393228:BGF393230 BQB393228:BQB393230 BZX393228:BZX393230 CJT393228:CJT393230 CTP393228:CTP393230 DDL393228:DDL393230 DNH393228:DNH393230 DXD393228:DXD393230 EGZ393228:EGZ393230 EQV393228:EQV393230 FAR393228:FAR393230 FKN393228:FKN393230 FUJ393228:FUJ393230 GEF393228:GEF393230 GOB393228:GOB393230 GXX393228:GXX393230 HHT393228:HHT393230 HRP393228:HRP393230 IBL393228:IBL393230 ILH393228:ILH393230 IVD393228:IVD393230 JEZ393228:JEZ393230 JOV393228:JOV393230 JYR393228:JYR393230 KIN393228:KIN393230 KSJ393228:KSJ393230 LCF393228:LCF393230 LMB393228:LMB393230 LVX393228:LVX393230 MFT393228:MFT393230 MPP393228:MPP393230 MZL393228:MZL393230 NJH393228:NJH393230 NTD393228:NTD393230 OCZ393228:OCZ393230 OMV393228:OMV393230 OWR393228:OWR393230 PGN393228:PGN393230 PQJ393228:PQJ393230 QAF393228:QAF393230 QKB393228:QKB393230 QTX393228:QTX393230 RDT393228:RDT393230 RNP393228:RNP393230 RXL393228:RXL393230 SHH393228:SHH393230 SRD393228:SRD393230 TAZ393228:TAZ393230 TKV393228:TKV393230 TUR393228:TUR393230 UEN393228:UEN393230 UOJ393228:UOJ393230 UYF393228:UYF393230 VIB393228:VIB393230 VRX393228:VRX393230 WBT393228:WBT393230 WLP393228:WLP393230 WVL393228:WVL393230 D458764:D458766 IZ458764:IZ458766 SV458764:SV458766 ACR458764:ACR458766 AMN458764:AMN458766 AWJ458764:AWJ458766 BGF458764:BGF458766 BQB458764:BQB458766 BZX458764:BZX458766 CJT458764:CJT458766 CTP458764:CTP458766 DDL458764:DDL458766 DNH458764:DNH458766 DXD458764:DXD458766 EGZ458764:EGZ458766 EQV458764:EQV458766 FAR458764:FAR458766 FKN458764:FKN458766 FUJ458764:FUJ458766 GEF458764:GEF458766 GOB458764:GOB458766 GXX458764:GXX458766 HHT458764:HHT458766 HRP458764:HRP458766 IBL458764:IBL458766 ILH458764:ILH458766 IVD458764:IVD458766 JEZ458764:JEZ458766 JOV458764:JOV458766 JYR458764:JYR458766 KIN458764:KIN458766 KSJ458764:KSJ458766 LCF458764:LCF458766 LMB458764:LMB458766 LVX458764:LVX458766 MFT458764:MFT458766 MPP458764:MPP458766 MZL458764:MZL458766 NJH458764:NJH458766 NTD458764:NTD458766 OCZ458764:OCZ458766 OMV458764:OMV458766 OWR458764:OWR458766 PGN458764:PGN458766 PQJ458764:PQJ458766 QAF458764:QAF458766 QKB458764:QKB458766 QTX458764:QTX458766 RDT458764:RDT458766 RNP458764:RNP458766 RXL458764:RXL458766 SHH458764:SHH458766 SRD458764:SRD458766 TAZ458764:TAZ458766 TKV458764:TKV458766 TUR458764:TUR458766 UEN458764:UEN458766 UOJ458764:UOJ458766 UYF458764:UYF458766 VIB458764:VIB458766 VRX458764:VRX458766 WBT458764:WBT458766 WLP458764:WLP458766 WVL458764:WVL458766 D524300:D524302 IZ524300:IZ524302 SV524300:SV524302 ACR524300:ACR524302 AMN524300:AMN524302 AWJ524300:AWJ524302 BGF524300:BGF524302 BQB524300:BQB524302 BZX524300:BZX524302 CJT524300:CJT524302 CTP524300:CTP524302 DDL524300:DDL524302 DNH524300:DNH524302 DXD524300:DXD524302 EGZ524300:EGZ524302 EQV524300:EQV524302 FAR524300:FAR524302 FKN524300:FKN524302 FUJ524300:FUJ524302 GEF524300:GEF524302 GOB524300:GOB524302 GXX524300:GXX524302 HHT524300:HHT524302 HRP524300:HRP524302 IBL524300:IBL524302 ILH524300:ILH524302 IVD524300:IVD524302 JEZ524300:JEZ524302 JOV524300:JOV524302 JYR524300:JYR524302 KIN524300:KIN524302 KSJ524300:KSJ524302 LCF524300:LCF524302 LMB524300:LMB524302 LVX524300:LVX524302 MFT524300:MFT524302 MPP524300:MPP524302 MZL524300:MZL524302 NJH524300:NJH524302 NTD524300:NTD524302 OCZ524300:OCZ524302 OMV524300:OMV524302 OWR524300:OWR524302 PGN524300:PGN524302 PQJ524300:PQJ524302 QAF524300:QAF524302 QKB524300:QKB524302 QTX524300:QTX524302 RDT524300:RDT524302 RNP524300:RNP524302 RXL524300:RXL524302 SHH524300:SHH524302 SRD524300:SRD524302 TAZ524300:TAZ524302 TKV524300:TKV524302 TUR524300:TUR524302 UEN524300:UEN524302 UOJ524300:UOJ524302 UYF524300:UYF524302 VIB524300:VIB524302 VRX524300:VRX524302 WBT524300:WBT524302 WLP524300:WLP524302 WVL524300:WVL524302 D589836:D589838 IZ589836:IZ589838 SV589836:SV589838 ACR589836:ACR589838 AMN589836:AMN589838 AWJ589836:AWJ589838 BGF589836:BGF589838 BQB589836:BQB589838 BZX589836:BZX589838 CJT589836:CJT589838 CTP589836:CTP589838 DDL589836:DDL589838 DNH589836:DNH589838 DXD589836:DXD589838 EGZ589836:EGZ589838 EQV589836:EQV589838 FAR589836:FAR589838 FKN589836:FKN589838 FUJ589836:FUJ589838 GEF589836:GEF589838 GOB589836:GOB589838 GXX589836:GXX589838 HHT589836:HHT589838 HRP589836:HRP589838 IBL589836:IBL589838 ILH589836:ILH589838 IVD589836:IVD589838 JEZ589836:JEZ589838 JOV589836:JOV589838 JYR589836:JYR589838 KIN589836:KIN589838 KSJ589836:KSJ589838 LCF589836:LCF589838 LMB589836:LMB589838 LVX589836:LVX589838 MFT589836:MFT589838 MPP589836:MPP589838 MZL589836:MZL589838 NJH589836:NJH589838 NTD589836:NTD589838 OCZ589836:OCZ589838 OMV589836:OMV589838 OWR589836:OWR589838 PGN589836:PGN589838 PQJ589836:PQJ589838 QAF589836:QAF589838 QKB589836:QKB589838 QTX589836:QTX589838 RDT589836:RDT589838 RNP589836:RNP589838 RXL589836:RXL589838 SHH589836:SHH589838 SRD589836:SRD589838 TAZ589836:TAZ589838 TKV589836:TKV589838 TUR589836:TUR589838 UEN589836:UEN589838 UOJ589836:UOJ589838 UYF589836:UYF589838 VIB589836:VIB589838 VRX589836:VRX589838 WBT589836:WBT589838 WLP589836:WLP589838 WVL589836:WVL589838 D655372:D655374 IZ655372:IZ655374 SV655372:SV655374 ACR655372:ACR655374 AMN655372:AMN655374 AWJ655372:AWJ655374 BGF655372:BGF655374 BQB655372:BQB655374 BZX655372:BZX655374 CJT655372:CJT655374 CTP655372:CTP655374 DDL655372:DDL655374 DNH655372:DNH655374 DXD655372:DXD655374 EGZ655372:EGZ655374 EQV655372:EQV655374 FAR655372:FAR655374 FKN655372:FKN655374 FUJ655372:FUJ655374 GEF655372:GEF655374 GOB655372:GOB655374 GXX655372:GXX655374 HHT655372:HHT655374 HRP655372:HRP655374 IBL655372:IBL655374 ILH655372:ILH655374 IVD655372:IVD655374 JEZ655372:JEZ655374 JOV655372:JOV655374 JYR655372:JYR655374 KIN655372:KIN655374 KSJ655372:KSJ655374 LCF655372:LCF655374 LMB655372:LMB655374 LVX655372:LVX655374 MFT655372:MFT655374 MPP655372:MPP655374 MZL655372:MZL655374 NJH655372:NJH655374 NTD655372:NTD655374 OCZ655372:OCZ655374 OMV655372:OMV655374 OWR655372:OWR655374 PGN655372:PGN655374 PQJ655372:PQJ655374 QAF655372:QAF655374 QKB655372:QKB655374 QTX655372:QTX655374 RDT655372:RDT655374 RNP655372:RNP655374 RXL655372:RXL655374 SHH655372:SHH655374 SRD655372:SRD655374 TAZ655372:TAZ655374 TKV655372:TKV655374 TUR655372:TUR655374 UEN655372:UEN655374 UOJ655372:UOJ655374 UYF655372:UYF655374 VIB655372:VIB655374 VRX655372:VRX655374 WBT655372:WBT655374 WLP655372:WLP655374 WVL655372:WVL655374 D720908:D720910 IZ720908:IZ720910 SV720908:SV720910 ACR720908:ACR720910 AMN720908:AMN720910 AWJ720908:AWJ720910 BGF720908:BGF720910 BQB720908:BQB720910 BZX720908:BZX720910 CJT720908:CJT720910 CTP720908:CTP720910 DDL720908:DDL720910 DNH720908:DNH720910 DXD720908:DXD720910 EGZ720908:EGZ720910 EQV720908:EQV720910 FAR720908:FAR720910 FKN720908:FKN720910 FUJ720908:FUJ720910 GEF720908:GEF720910 GOB720908:GOB720910 GXX720908:GXX720910 HHT720908:HHT720910 HRP720908:HRP720910 IBL720908:IBL720910 ILH720908:ILH720910 IVD720908:IVD720910 JEZ720908:JEZ720910 JOV720908:JOV720910 JYR720908:JYR720910 KIN720908:KIN720910 KSJ720908:KSJ720910 LCF720908:LCF720910 LMB720908:LMB720910 LVX720908:LVX720910 MFT720908:MFT720910 MPP720908:MPP720910 MZL720908:MZL720910 NJH720908:NJH720910 NTD720908:NTD720910 OCZ720908:OCZ720910 OMV720908:OMV720910 OWR720908:OWR720910 PGN720908:PGN720910 PQJ720908:PQJ720910 QAF720908:QAF720910 QKB720908:QKB720910 QTX720908:QTX720910 RDT720908:RDT720910 RNP720908:RNP720910 RXL720908:RXL720910 SHH720908:SHH720910 SRD720908:SRD720910 TAZ720908:TAZ720910 TKV720908:TKV720910 TUR720908:TUR720910 UEN720908:UEN720910 UOJ720908:UOJ720910 UYF720908:UYF720910 VIB720908:VIB720910 VRX720908:VRX720910 WBT720908:WBT720910 WLP720908:WLP720910 WVL720908:WVL720910 D786444:D786446 IZ786444:IZ786446 SV786444:SV786446 ACR786444:ACR786446 AMN786444:AMN786446 AWJ786444:AWJ786446 BGF786444:BGF786446 BQB786444:BQB786446 BZX786444:BZX786446 CJT786444:CJT786446 CTP786444:CTP786446 DDL786444:DDL786446 DNH786444:DNH786446 DXD786444:DXD786446 EGZ786444:EGZ786446 EQV786444:EQV786446 FAR786444:FAR786446 FKN786444:FKN786446 FUJ786444:FUJ786446 GEF786444:GEF786446 GOB786444:GOB786446 GXX786444:GXX786446 HHT786444:HHT786446 HRP786444:HRP786446 IBL786444:IBL786446 ILH786444:ILH786446 IVD786444:IVD786446 JEZ786444:JEZ786446 JOV786444:JOV786446 JYR786444:JYR786446 KIN786444:KIN786446 KSJ786444:KSJ786446 LCF786444:LCF786446 LMB786444:LMB786446 LVX786444:LVX786446 MFT786444:MFT786446 MPP786444:MPP786446 MZL786444:MZL786446 NJH786444:NJH786446 NTD786444:NTD786446 OCZ786444:OCZ786446 OMV786444:OMV786446 OWR786444:OWR786446 PGN786444:PGN786446 PQJ786444:PQJ786446 QAF786444:QAF786446 QKB786444:QKB786446 QTX786444:QTX786446 RDT786444:RDT786446 RNP786444:RNP786446 RXL786444:RXL786446 SHH786444:SHH786446 SRD786444:SRD786446 TAZ786444:TAZ786446 TKV786444:TKV786446 TUR786444:TUR786446 UEN786444:UEN786446 UOJ786444:UOJ786446 UYF786444:UYF786446 VIB786444:VIB786446 VRX786444:VRX786446 WBT786444:WBT786446 WLP786444:WLP786446 WVL786444:WVL786446 D851980:D851982 IZ851980:IZ851982 SV851980:SV851982 ACR851980:ACR851982 AMN851980:AMN851982 AWJ851980:AWJ851982 BGF851980:BGF851982 BQB851980:BQB851982 BZX851980:BZX851982 CJT851980:CJT851982 CTP851980:CTP851982 DDL851980:DDL851982 DNH851980:DNH851982 DXD851980:DXD851982 EGZ851980:EGZ851982 EQV851980:EQV851982 FAR851980:FAR851982 FKN851980:FKN851982 FUJ851980:FUJ851982 GEF851980:GEF851982 GOB851980:GOB851982 GXX851980:GXX851982 HHT851980:HHT851982 HRP851980:HRP851982 IBL851980:IBL851982 ILH851980:ILH851982 IVD851980:IVD851982 JEZ851980:JEZ851982 JOV851980:JOV851982 JYR851980:JYR851982 KIN851980:KIN851982 KSJ851980:KSJ851982 LCF851980:LCF851982 LMB851980:LMB851982 LVX851980:LVX851982 MFT851980:MFT851982 MPP851980:MPP851982 MZL851980:MZL851982 NJH851980:NJH851982 NTD851980:NTD851982 OCZ851980:OCZ851982 OMV851980:OMV851982 OWR851980:OWR851982 PGN851980:PGN851982 PQJ851980:PQJ851982 QAF851980:QAF851982 QKB851980:QKB851982 QTX851980:QTX851982 RDT851980:RDT851982 RNP851980:RNP851982 RXL851980:RXL851982 SHH851980:SHH851982 SRD851980:SRD851982 TAZ851980:TAZ851982 TKV851980:TKV851982 TUR851980:TUR851982 UEN851980:UEN851982 UOJ851980:UOJ851982 UYF851980:UYF851982 VIB851980:VIB851982 VRX851980:VRX851982 WBT851980:WBT851982 WLP851980:WLP851982 WVL851980:WVL851982 D917516:D917518 IZ917516:IZ917518 SV917516:SV917518 ACR917516:ACR917518 AMN917516:AMN917518 AWJ917516:AWJ917518 BGF917516:BGF917518 BQB917516:BQB917518 BZX917516:BZX917518 CJT917516:CJT917518 CTP917516:CTP917518 DDL917516:DDL917518 DNH917516:DNH917518 DXD917516:DXD917518 EGZ917516:EGZ917518 EQV917516:EQV917518 FAR917516:FAR917518 FKN917516:FKN917518 FUJ917516:FUJ917518 GEF917516:GEF917518 GOB917516:GOB917518 GXX917516:GXX917518 HHT917516:HHT917518 HRP917516:HRP917518 IBL917516:IBL917518 ILH917516:ILH917518 IVD917516:IVD917518 JEZ917516:JEZ917518 JOV917516:JOV917518 JYR917516:JYR917518 KIN917516:KIN917518 KSJ917516:KSJ917518 LCF917516:LCF917518 LMB917516:LMB917518 LVX917516:LVX917518 MFT917516:MFT917518 MPP917516:MPP917518 MZL917516:MZL917518 NJH917516:NJH917518 NTD917516:NTD917518 OCZ917516:OCZ917518 OMV917516:OMV917518 OWR917516:OWR917518 PGN917516:PGN917518 PQJ917516:PQJ917518 QAF917516:QAF917518 QKB917516:QKB917518 QTX917516:QTX917518 RDT917516:RDT917518 RNP917516:RNP917518 RXL917516:RXL917518 SHH917516:SHH917518 SRD917516:SRD917518 TAZ917516:TAZ917518 TKV917516:TKV917518 TUR917516:TUR917518 UEN917516:UEN917518 UOJ917516:UOJ917518 UYF917516:UYF917518 VIB917516:VIB917518 VRX917516:VRX917518 WBT917516:WBT917518 WLP917516:WLP917518 WVL917516:WVL917518 D983052:D983054 IZ983052:IZ983054 SV983052:SV983054 ACR983052:ACR983054 AMN983052:AMN983054 AWJ983052:AWJ983054 BGF983052:BGF983054 BQB983052:BQB983054 BZX983052:BZX983054 CJT983052:CJT983054 CTP983052:CTP983054 DDL983052:DDL983054 DNH983052:DNH983054 DXD983052:DXD983054 EGZ983052:EGZ983054 EQV983052:EQV983054 FAR983052:FAR983054 FKN983052:FKN983054 FUJ983052:FUJ983054 GEF983052:GEF983054 GOB983052:GOB983054 GXX983052:GXX983054 HHT983052:HHT983054 HRP983052:HRP983054 IBL983052:IBL983054 ILH983052:ILH983054 IVD983052:IVD983054 JEZ983052:JEZ983054 JOV983052:JOV983054 JYR983052:JYR983054 KIN983052:KIN983054 KSJ983052:KSJ983054 LCF983052:LCF983054 LMB983052:LMB983054 LVX983052:LVX983054 MFT983052:MFT983054 MPP983052:MPP983054 MZL983052:MZL983054 NJH983052:NJH983054 NTD983052:NTD983054 OCZ983052:OCZ983054 OMV983052:OMV983054 OWR983052:OWR983054 PGN983052:PGN983054 PQJ983052:PQJ983054 QAF983052:QAF983054 QKB983052:QKB983054 QTX983052:QTX983054 RDT983052:RDT983054 RNP983052:RNP983054 RXL983052:RXL983054 SHH983052:SHH983054 SRD983052:SRD983054 TAZ983052:TAZ983054 TKV983052:TKV983054 TUR983052:TUR983054 UEN983052:UEN983054 UOJ983052:UOJ983054 UYF983052:UYF983054 VIB983052:VIB983054 VRX983052:VRX983054 WBT983052:WBT983054 WLP983052:WLP983054 WVL983052:WVL983054 D17:D18 IZ17:IZ18 SV17:SV18 ACR17:ACR18 AMN17:AMN18 AWJ17:AWJ18 BGF17:BGF18 BQB17:BQB18 BZX17:BZX18 CJT17:CJT18 CTP17:CTP18 DDL17:DDL18 DNH17:DNH18 DXD17:DXD18 EGZ17:EGZ18 EQV17:EQV18 FAR17:FAR18 FKN17:FKN18 FUJ17:FUJ18 GEF17:GEF18 GOB17:GOB18 GXX17:GXX18 HHT17:HHT18 HRP17:HRP18 IBL17:IBL18 ILH17:ILH18 IVD17:IVD18 JEZ17:JEZ18 JOV17:JOV18 JYR17:JYR18 KIN17:KIN18 KSJ17:KSJ18 LCF17:LCF18 LMB17:LMB18 LVX17:LVX18 MFT17:MFT18 MPP17:MPP18 MZL17:MZL18 NJH17:NJH18 NTD17:NTD18 OCZ17:OCZ18 OMV17:OMV18 OWR17:OWR18 PGN17:PGN18 PQJ17:PQJ18 QAF17:QAF18 QKB17:QKB18 QTX17:QTX18 RDT17:RDT18 RNP17:RNP18 RXL17:RXL18 SHH17:SHH18 SRD17:SRD18 TAZ17:TAZ18 TKV17:TKV18 TUR17:TUR18 UEN17:UEN18 UOJ17:UOJ18 UYF17:UYF18 VIB17:VIB18 VRX17:VRX18 WBT17:WBT18 WLP17:WLP18 WVL17:WVL18 D65553:D65554 IZ65553:IZ65554 SV65553:SV65554 ACR65553:ACR65554 AMN65553:AMN65554 AWJ65553:AWJ65554 BGF65553:BGF65554 BQB65553:BQB65554 BZX65553:BZX65554 CJT65553:CJT65554 CTP65553:CTP65554 DDL65553:DDL65554 DNH65553:DNH65554 DXD65553:DXD65554 EGZ65553:EGZ65554 EQV65553:EQV65554 FAR65553:FAR65554 FKN65553:FKN65554 FUJ65553:FUJ65554 GEF65553:GEF65554 GOB65553:GOB65554 GXX65553:GXX65554 HHT65553:HHT65554 HRP65553:HRP65554 IBL65553:IBL65554 ILH65553:ILH65554 IVD65553:IVD65554 JEZ65553:JEZ65554 JOV65553:JOV65554 JYR65553:JYR65554 KIN65553:KIN65554 KSJ65553:KSJ65554 LCF65553:LCF65554 LMB65553:LMB65554 LVX65553:LVX65554 MFT65553:MFT65554 MPP65553:MPP65554 MZL65553:MZL65554 NJH65553:NJH65554 NTD65553:NTD65554 OCZ65553:OCZ65554 OMV65553:OMV65554 OWR65553:OWR65554 PGN65553:PGN65554 PQJ65553:PQJ65554 QAF65553:QAF65554 QKB65553:QKB65554 QTX65553:QTX65554 RDT65553:RDT65554 RNP65553:RNP65554 RXL65553:RXL65554 SHH65553:SHH65554 SRD65553:SRD65554 TAZ65553:TAZ65554 TKV65553:TKV65554 TUR65553:TUR65554 UEN65553:UEN65554 UOJ65553:UOJ65554 UYF65553:UYF65554 VIB65553:VIB65554 VRX65553:VRX65554 WBT65553:WBT65554 WLP65553:WLP65554 WVL65553:WVL65554 D131089:D131090 IZ131089:IZ131090 SV131089:SV131090 ACR131089:ACR131090 AMN131089:AMN131090 AWJ131089:AWJ131090 BGF131089:BGF131090 BQB131089:BQB131090 BZX131089:BZX131090 CJT131089:CJT131090 CTP131089:CTP131090 DDL131089:DDL131090 DNH131089:DNH131090 DXD131089:DXD131090 EGZ131089:EGZ131090 EQV131089:EQV131090 FAR131089:FAR131090 FKN131089:FKN131090 FUJ131089:FUJ131090 GEF131089:GEF131090 GOB131089:GOB131090 GXX131089:GXX131090 HHT131089:HHT131090 HRP131089:HRP131090 IBL131089:IBL131090 ILH131089:ILH131090 IVD131089:IVD131090 JEZ131089:JEZ131090 JOV131089:JOV131090 JYR131089:JYR131090 KIN131089:KIN131090 KSJ131089:KSJ131090 LCF131089:LCF131090 LMB131089:LMB131090 LVX131089:LVX131090 MFT131089:MFT131090 MPP131089:MPP131090 MZL131089:MZL131090 NJH131089:NJH131090 NTD131089:NTD131090 OCZ131089:OCZ131090 OMV131089:OMV131090 OWR131089:OWR131090 PGN131089:PGN131090 PQJ131089:PQJ131090 QAF131089:QAF131090 QKB131089:QKB131090 QTX131089:QTX131090 RDT131089:RDT131090 RNP131089:RNP131090 RXL131089:RXL131090 SHH131089:SHH131090 SRD131089:SRD131090 TAZ131089:TAZ131090 TKV131089:TKV131090 TUR131089:TUR131090 UEN131089:UEN131090 UOJ131089:UOJ131090 UYF131089:UYF131090 VIB131089:VIB131090 VRX131089:VRX131090 WBT131089:WBT131090 WLP131089:WLP131090 WVL131089:WVL131090 D196625:D196626 IZ196625:IZ196626 SV196625:SV196626 ACR196625:ACR196626 AMN196625:AMN196626 AWJ196625:AWJ196626 BGF196625:BGF196626 BQB196625:BQB196626 BZX196625:BZX196626 CJT196625:CJT196626 CTP196625:CTP196626 DDL196625:DDL196626 DNH196625:DNH196626 DXD196625:DXD196626 EGZ196625:EGZ196626 EQV196625:EQV196626 FAR196625:FAR196626 FKN196625:FKN196626 FUJ196625:FUJ196626 GEF196625:GEF196626 GOB196625:GOB196626 GXX196625:GXX196626 HHT196625:HHT196626 HRP196625:HRP196626 IBL196625:IBL196626 ILH196625:ILH196626 IVD196625:IVD196626 JEZ196625:JEZ196626 JOV196625:JOV196626 JYR196625:JYR196626 KIN196625:KIN196626 KSJ196625:KSJ196626 LCF196625:LCF196626 LMB196625:LMB196626 LVX196625:LVX196626 MFT196625:MFT196626 MPP196625:MPP196626 MZL196625:MZL196626 NJH196625:NJH196626 NTD196625:NTD196626 OCZ196625:OCZ196626 OMV196625:OMV196626 OWR196625:OWR196626 PGN196625:PGN196626 PQJ196625:PQJ196626 QAF196625:QAF196626 QKB196625:QKB196626 QTX196625:QTX196626 RDT196625:RDT196626 RNP196625:RNP196626 RXL196625:RXL196626 SHH196625:SHH196626 SRD196625:SRD196626 TAZ196625:TAZ196626 TKV196625:TKV196626 TUR196625:TUR196626 UEN196625:UEN196626 UOJ196625:UOJ196626 UYF196625:UYF196626 VIB196625:VIB196626 VRX196625:VRX196626 WBT196625:WBT196626 WLP196625:WLP196626 WVL196625:WVL196626 D262161:D262162 IZ262161:IZ262162 SV262161:SV262162 ACR262161:ACR262162 AMN262161:AMN262162 AWJ262161:AWJ262162 BGF262161:BGF262162 BQB262161:BQB262162 BZX262161:BZX262162 CJT262161:CJT262162 CTP262161:CTP262162 DDL262161:DDL262162 DNH262161:DNH262162 DXD262161:DXD262162 EGZ262161:EGZ262162 EQV262161:EQV262162 FAR262161:FAR262162 FKN262161:FKN262162 FUJ262161:FUJ262162 GEF262161:GEF262162 GOB262161:GOB262162 GXX262161:GXX262162 HHT262161:HHT262162 HRP262161:HRP262162 IBL262161:IBL262162 ILH262161:ILH262162 IVD262161:IVD262162 JEZ262161:JEZ262162 JOV262161:JOV262162 JYR262161:JYR262162 KIN262161:KIN262162 KSJ262161:KSJ262162 LCF262161:LCF262162 LMB262161:LMB262162 LVX262161:LVX262162 MFT262161:MFT262162 MPP262161:MPP262162 MZL262161:MZL262162 NJH262161:NJH262162 NTD262161:NTD262162 OCZ262161:OCZ262162 OMV262161:OMV262162 OWR262161:OWR262162 PGN262161:PGN262162 PQJ262161:PQJ262162 QAF262161:QAF262162 QKB262161:QKB262162 QTX262161:QTX262162 RDT262161:RDT262162 RNP262161:RNP262162 RXL262161:RXL262162 SHH262161:SHH262162 SRD262161:SRD262162 TAZ262161:TAZ262162 TKV262161:TKV262162 TUR262161:TUR262162 UEN262161:UEN262162 UOJ262161:UOJ262162 UYF262161:UYF262162 VIB262161:VIB262162 VRX262161:VRX262162 WBT262161:WBT262162 WLP262161:WLP262162 WVL262161:WVL262162 D327697:D327698 IZ327697:IZ327698 SV327697:SV327698 ACR327697:ACR327698 AMN327697:AMN327698 AWJ327697:AWJ327698 BGF327697:BGF327698 BQB327697:BQB327698 BZX327697:BZX327698 CJT327697:CJT327698 CTP327697:CTP327698 DDL327697:DDL327698 DNH327697:DNH327698 DXD327697:DXD327698 EGZ327697:EGZ327698 EQV327697:EQV327698 FAR327697:FAR327698 FKN327697:FKN327698 FUJ327697:FUJ327698 GEF327697:GEF327698 GOB327697:GOB327698 GXX327697:GXX327698 HHT327697:HHT327698 HRP327697:HRP327698 IBL327697:IBL327698 ILH327697:ILH327698 IVD327697:IVD327698 JEZ327697:JEZ327698 JOV327697:JOV327698 JYR327697:JYR327698 KIN327697:KIN327698 KSJ327697:KSJ327698 LCF327697:LCF327698 LMB327697:LMB327698 LVX327697:LVX327698 MFT327697:MFT327698 MPP327697:MPP327698 MZL327697:MZL327698 NJH327697:NJH327698 NTD327697:NTD327698 OCZ327697:OCZ327698 OMV327697:OMV327698 OWR327697:OWR327698 PGN327697:PGN327698 PQJ327697:PQJ327698 QAF327697:QAF327698 QKB327697:QKB327698 QTX327697:QTX327698 RDT327697:RDT327698 RNP327697:RNP327698 RXL327697:RXL327698 SHH327697:SHH327698 SRD327697:SRD327698 TAZ327697:TAZ327698 TKV327697:TKV327698 TUR327697:TUR327698 UEN327697:UEN327698 UOJ327697:UOJ327698 UYF327697:UYF327698 VIB327697:VIB327698 VRX327697:VRX327698 WBT327697:WBT327698 WLP327697:WLP327698 WVL327697:WVL327698 D393233:D393234 IZ393233:IZ393234 SV393233:SV393234 ACR393233:ACR393234 AMN393233:AMN393234 AWJ393233:AWJ393234 BGF393233:BGF393234 BQB393233:BQB393234 BZX393233:BZX393234 CJT393233:CJT393234 CTP393233:CTP393234 DDL393233:DDL393234 DNH393233:DNH393234 DXD393233:DXD393234 EGZ393233:EGZ393234 EQV393233:EQV393234 FAR393233:FAR393234 FKN393233:FKN393234 FUJ393233:FUJ393234 GEF393233:GEF393234 GOB393233:GOB393234 GXX393233:GXX393234 HHT393233:HHT393234 HRP393233:HRP393234 IBL393233:IBL393234 ILH393233:ILH393234 IVD393233:IVD393234 JEZ393233:JEZ393234 JOV393233:JOV393234 JYR393233:JYR393234 KIN393233:KIN393234 KSJ393233:KSJ393234 LCF393233:LCF393234 LMB393233:LMB393234 LVX393233:LVX393234 MFT393233:MFT393234 MPP393233:MPP393234 MZL393233:MZL393234 NJH393233:NJH393234 NTD393233:NTD393234 OCZ393233:OCZ393234 OMV393233:OMV393234 OWR393233:OWR393234 PGN393233:PGN393234 PQJ393233:PQJ393234 QAF393233:QAF393234 QKB393233:QKB393234 QTX393233:QTX393234 RDT393233:RDT393234 RNP393233:RNP393234 RXL393233:RXL393234 SHH393233:SHH393234 SRD393233:SRD393234 TAZ393233:TAZ393234 TKV393233:TKV393234 TUR393233:TUR393234 UEN393233:UEN393234 UOJ393233:UOJ393234 UYF393233:UYF393234 VIB393233:VIB393234 VRX393233:VRX393234 WBT393233:WBT393234 WLP393233:WLP393234 WVL393233:WVL393234 D458769:D458770 IZ458769:IZ458770 SV458769:SV458770 ACR458769:ACR458770 AMN458769:AMN458770 AWJ458769:AWJ458770 BGF458769:BGF458770 BQB458769:BQB458770 BZX458769:BZX458770 CJT458769:CJT458770 CTP458769:CTP458770 DDL458769:DDL458770 DNH458769:DNH458770 DXD458769:DXD458770 EGZ458769:EGZ458770 EQV458769:EQV458770 FAR458769:FAR458770 FKN458769:FKN458770 FUJ458769:FUJ458770 GEF458769:GEF458770 GOB458769:GOB458770 GXX458769:GXX458770 HHT458769:HHT458770 HRP458769:HRP458770 IBL458769:IBL458770 ILH458769:ILH458770 IVD458769:IVD458770 JEZ458769:JEZ458770 JOV458769:JOV458770 JYR458769:JYR458770 KIN458769:KIN458770 KSJ458769:KSJ458770 LCF458769:LCF458770 LMB458769:LMB458770 LVX458769:LVX458770 MFT458769:MFT458770 MPP458769:MPP458770 MZL458769:MZL458770 NJH458769:NJH458770 NTD458769:NTD458770 OCZ458769:OCZ458770 OMV458769:OMV458770 OWR458769:OWR458770 PGN458769:PGN458770 PQJ458769:PQJ458770 QAF458769:QAF458770 QKB458769:QKB458770 QTX458769:QTX458770 RDT458769:RDT458770 RNP458769:RNP458770 RXL458769:RXL458770 SHH458769:SHH458770 SRD458769:SRD458770 TAZ458769:TAZ458770 TKV458769:TKV458770 TUR458769:TUR458770 UEN458769:UEN458770 UOJ458769:UOJ458770 UYF458769:UYF458770 VIB458769:VIB458770 VRX458769:VRX458770 WBT458769:WBT458770 WLP458769:WLP458770 WVL458769:WVL458770 D524305:D524306 IZ524305:IZ524306 SV524305:SV524306 ACR524305:ACR524306 AMN524305:AMN524306 AWJ524305:AWJ524306 BGF524305:BGF524306 BQB524305:BQB524306 BZX524305:BZX524306 CJT524305:CJT524306 CTP524305:CTP524306 DDL524305:DDL524306 DNH524305:DNH524306 DXD524305:DXD524306 EGZ524305:EGZ524306 EQV524305:EQV524306 FAR524305:FAR524306 FKN524305:FKN524306 FUJ524305:FUJ524306 GEF524305:GEF524306 GOB524305:GOB524306 GXX524305:GXX524306 HHT524305:HHT524306 HRP524305:HRP524306 IBL524305:IBL524306 ILH524305:ILH524306 IVD524305:IVD524306 JEZ524305:JEZ524306 JOV524305:JOV524306 JYR524305:JYR524306 KIN524305:KIN524306 KSJ524305:KSJ524306 LCF524305:LCF524306 LMB524305:LMB524306 LVX524305:LVX524306 MFT524305:MFT524306 MPP524305:MPP524306 MZL524305:MZL524306 NJH524305:NJH524306 NTD524305:NTD524306 OCZ524305:OCZ524306 OMV524305:OMV524306 OWR524305:OWR524306 PGN524305:PGN524306 PQJ524305:PQJ524306 QAF524305:QAF524306 QKB524305:QKB524306 QTX524305:QTX524306 RDT524305:RDT524306 RNP524305:RNP524306 RXL524305:RXL524306 SHH524305:SHH524306 SRD524305:SRD524306 TAZ524305:TAZ524306 TKV524305:TKV524306 TUR524305:TUR524306 UEN524305:UEN524306 UOJ524305:UOJ524306 UYF524305:UYF524306 VIB524305:VIB524306 VRX524305:VRX524306 WBT524305:WBT524306 WLP524305:WLP524306 WVL524305:WVL524306 D589841:D589842 IZ589841:IZ589842 SV589841:SV589842 ACR589841:ACR589842 AMN589841:AMN589842 AWJ589841:AWJ589842 BGF589841:BGF589842 BQB589841:BQB589842 BZX589841:BZX589842 CJT589841:CJT589842 CTP589841:CTP589842 DDL589841:DDL589842 DNH589841:DNH589842 DXD589841:DXD589842 EGZ589841:EGZ589842 EQV589841:EQV589842 FAR589841:FAR589842 FKN589841:FKN589842 FUJ589841:FUJ589842 GEF589841:GEF589842 GOB589841:GOB589842 GXX589841:GXX589842 HHT589841:HHT589842 HRP589841:HRP589842 IBL589841:IBL589842 ILH589841:ILH589842 IVD589841:IVD589842 JEZ589841:JEZ589842 JOV589841:JOV589842 JYR589841:JYR589842 KIN589841:KIN589842 KSJ589841:KSJ589842 LCF589841:LCF589842 LMB589841:LMB589842 LVX589841:LVX589842 MFT589841:MFT589842 MPP589841:MPP589842 MZL589841:MZL589842 NJH589841:NJH589842 NTD589841:NTD589842 OCZ589841:OCZ589842 OMV589841:OMV589842 OWR589841:OWR589842 PGN589841:PGN589842 PQJ589841:PQJ589842 QAF589841:QAF589842 QKB589841:QKB589842 QTX589841:QTX589842 RDT589841:RDT589842 RNP589841:RNP589842 RXL589841:RXL589842 SHH589841:SHH589842 SRD589841:SRD589842 TAZ589841:TAZ589842 TKV589841:TKV589842 TUR589841:TUR589842 UEN589841:UEN589842 UOJ589841:UOJ589842 UYF589841:UYF589842 VIB589841:VIB589842 VRX589841:VRX589842 WBT589841:WBT589842 WLP589841:WLP589842 WVL589841:WVL589842 D655377:D655378 IZ655377:IZ655378 SV655377:SV655378 ACR655377:ACR655378 AMN655377:AMN655378 AWJ655377:AWJ655378 BGF655377:BGF655378 BQB655377:BQB655378 BZX655377:BZX655378 CJT655377:CJT655378 CTP655377:CTP655378 DDL655377:DDL655378 DNH655377:DNH655378 DXD655377:DXD655378 EGZ655377:EGZ655378 EQV655377:EQV655378 FAR655377:FAR655378 FKN655377:FKN655378 FUJ655377:FUJ655378 GEF655377:GEF655378 GOB655377:GOB655378 GXX655377:GXX655378 HHT655377:HHT655378 HRP655377:HRP655378 IBL655377:IBL655378 ILH655377:ILH655378 IVD655377:IVD655378 JEZ655377:JEZ655378 JOV655377:JOV655378 JYR655377:JYR655378 KIN655377:KIN655378 KSJ655377:KSJ655378 LCF655377:LCF655378 LMB655377:LMB655378 LVX655377:LVX655378 MFT655377:MFT655378 MPP655377:MPP655378 MZL655377:MZL655378 NJH655377:NJH655378 NTD655377:NTD655378 OCZ655377:OCZ655378 OMV655377:OMV655378 OWR655377:OWR655378 PGN655377:PGN655378 PQJ655377:PQJ655378 QAF655377:QAF655378 QKB655377:QKB655378 QTX655377:QTX655378 RDT655377:RDT655378 RNP655377:RNP655378 RXL655377:RXL655378 SHH655377:SHH655378 SRD655377:SRD655378 TAZ655377:TAZ655378 TKV655377:TKV655378 TUR655377:TUR655378 UEN655377:UEN655378 UOJ655377:UOJ655378 UYF655377:UYF655378 VIB655377:VIB655378 VRX655377:VRX655378 WBT655377:WBT655378 WLP655377:WLP655378 WVL655377:WVL655378 D720913:D720914 IZ720913:IZ720914 SV720913:SV720914 ACR720913:ACR720914 AMN720913:AMN720914 AWJ720913:AWJ720914 BGF720913:BGF720914 BQB720913:BQB720914 BZX720913:BZX720914 CJT720913:CJT720914 CTP720913:CTP720914 DDL720913:DDL720914 DNH720913:DNH720914 DXD720913:DXD720914 EGZ720913:EGZ720914 EQV720913:EQV720914 FAR720913:FAR720914 FKN720913:FKN720914 FUJ720913:FUJ720914 GEF720913:GEF720914 GOB720913:GOB720914 GXX720913:GXX720914 HHT720913:HHT720914 HRP720913:HRP720914 IBL720913:IBL720914 ILH720913:ILH720914 IVD720913:IVD720914 JEZ720913:JEZ720914 JOV720913:JOV720914 JYR720913:JYR720914 KIN720913:KIN720914 KSJ720913:KSJ720914 LCF720913:LCF720914 LMB720913:LMB720914 LVX720913:LVX720914 MFT720913:MFT720914 MPP720913:MPP720914 MZL720913:MZL720914 NJH720913:NJH720914 NTD720913:NTD720914 OCZ720913:OCZ720914 OMV720913:OMV720914 OWR720913:OWR720914 PGN720913:PGN720914 PQJ720913:PQJ720914 QAF720913:QAF720914 QKB720913:QKB720914 QTX720913:QTX720914 RDT720913:RDT720914 RNP720913:RNP720914 RXL720913:RXL720914 SHH720913:SHH720914 SRD720913:SRD720914 TAZ720913:TAZ720914 TKV720913:TKV720914 TUR720913:TUR720914 UEN720913:UEN720914 UOJ720913:UOJ720914 UYF720913:UYF720914 VIB720913:VIB720914 VRX720913:VRX720914 WBT720913:WBT720914 WLP720913:WLP720914 WVL720913:WVL720914 D786449:D786450 IZ786449:IZ786450 SV786449:SV786450 ACR786449:ACR786450 AMN786449:AMN786450 AWJ786449:AWJ786450 BGF786449:BGF786450 BQB786449:BQB786450 BZX786449:BZX786450 CJT786449:CJT786450 CTP786449:CTP786450 DDL786449:DDL786450 DNH786449:DNH786450 DXD786449:DXD786450 EGZ786449:EGZ786450 EQV786449:EQV786450 FAR786449:FAR786450 FKN786449:FKN786450 FUJ786449:FUJ786450 GEF786449:GEF786450 GOB786449:GOB786450 GXX786449:GXX786450 HHT786449:HHT786450 HRP786449:HRP786450 IBL786449:IBL786450 ILH786449:ILH786450 IVD786449:IVD786450 JEZ786449:JEZ786450 JOV786449:JOV786450 JYR786449:JYR786450 KIN786449:KIN786450 KSJ786449:KSJ786450 LCF786449:LCF786450 LMB786449:LMB786450 LVX786449:LVX786450 MFT786449:MFT786450 MPP786449:MPP786450 MZL786449:MZL786450 NJH786449:NJH786450 NTD786449:NTD786450 OCZ786449:OCZ786450 OMV786449:OMV786450 OWR786449:OWR786450 PGN786449:PGN786450 PQJ786449:PQJ786450 QAF786449:QAF786450 QKB786449:QKB786450 QTX786449:QTX786450 RDT786449:RDT786450 RNP786449:RNP786450 RXL786449:RXL786450 SHH786449:SHH786450 SRD786449:SRD786450 TAZ786449:TAZ786450 TKV786449:TKV786450 TUR786449:TUR786450 UEN786449:UEN786450 UOJ786449:UOJ786450 UYF786449:UYF786450 VIB786449:VIB786450 VRX786449:VRX786450 WBT786449:WBT786450 WLP786449:WLP786450 WVL786449:WVL786450 D851985:D851986 IZ851985:IZ851986 SV851985:SV851986 ACR851985:ACR851986 AMN851985:AMN851986 AWJ851985:AWJ851986 BGF851985:BGF851986 BQB851985:BQB851986 BZX851985:BZX851986 CJT851985:CJT851986 CTP851985:CTP851986 DDL851985:DDL851986 DNH851985:DNH851986 DXD851985:DXD851986 EGZ851985:EGZ851986 EQV851985:EQV851986 FAR851985:FAR851986 FKN851985:FKN851986 FUJ851985:FUJ851986 GEF851985:GEF851986 GOB851985:GOB851986 GXX851985:GXX851986 HHT851985:HHT851986 HRP851985:HRP851986 IBL851985:IBL851986 ILH851985:ILH851986 IVD851985:IVD851986 JEZ851985:JEZ851986 JOV851985:JOV851986 JYR851985:JYR851986 KIN851985:KIN851986 KSJ851985:KSJ851986 LCF851985:LCF851986 LMB851985:LMB851986 LVX851985:LVX851986 MFT851985:MFT851986 MPP851985:MPP851986 MZL851985:MZL851986 NJH851985:NJH851986 NTD851985:NTD851986 OCZ851985:OCZ851986 OMV851985:OMV851986 OWR851985:OWR851986 PGN851985:PGN851986 PQJ851985:PQJ851986 QAF851985:QAF851986 QKB851985:QKB851986 QTX851985:QTX851986 RDT851985:RDT851986 RNP851985:RNP851986 RXL851985:RXL851986 SHH851985:SHH851986 SRD851985:SRD851986 TAZ851985:TAZ851986 TKV851985:TKV851986 TUR851985:TUR851986 UEN851985:UEN851986 UOJ851985:UOJ851986 UYF851985:UYF851986 VIB851985:VIB851986 VRX851985:VRX851986 WBT851985:WBT851986 WLP851985:WLP851986 WVL851985:WVL851986 D917521:D917522 IZ917521:IZ917522 SV917521:SV917522 ACR917521:ACR917522 AMN917521:AMN917522 AWJ917521:AWJ917522 BGF917521:BGF917522 BQB917521:BQB917522 BZX917521:BZX917522 CJT917521:CJT917522 CTP917521:CTP917522 DDL917521:DDL917522 DNH917521:DNH917522 DXD917521:DXD917522 EGZ917521:EGZ917522 EQV917521:EQV917522 FAR917521:FAR917522 FKN917521:FKN917522 FUJ917521:FUJ917522 GEF917521:GEF917522 GOB917521:GOB917522 GXX917521:GXX917522 HHT917521:HHT917522 HRP917521:HRP917522 IBL917521:IBL917522 ILH917521:ILH917522 IVD917521:IVD917522 JEZ917521:JEZ917522 JOV917521:JOV917522 JYR917521:JYR917522 KIN917521:KIN917522 KSJ917521:KSJ917522 LCF917521:LCF917522 LMB917521:LMB917522 LVX917521:LVX917522 MFT917521:MFT917522 MPP917521:MPP917522 MZL917521:MZL917522 NJH917521:NJH917522 NTD917521:NTD917522 OCZ917521:OCZ917522 OMV917521:OMV917522 OWR917521:OWR917522 PGN917521:PGN917522 PQJ917521:PQJ917522 QAF917521:QAF917522 QKB917521:QKB917522 QTX917521:QTX917522 RDT917521:RDT917522 RNP917521:RNP917522 RXL917521:RXL917522 SHH917521:SHH917522 SRD917521:SRD917522 TAZ917521:TAZ917522 TKV917521:TKV917522 TUR917521:TUR917522 UEN917521:UEN917522 UOJ917521:UOJ917522 UYF917521:UYF917522 VIB917521:VIB917522 VRX917521:VRX917522 WBT917521:WBT917522 WLP917521:WLP917522 WVL917521:WVL917522 D983057:D983058 IZ983057:IZ983058 SV983057:SV983058 ACR983057:ACR983058 AMN983057:AMN983058 AWJ983057:AWJ983058 BGF983057:BGF983058 BQB983057:BQB983058 BZX983057:BZX983058 CJT983057:CJT983058 CTP983057:CTP983058 DDL983057:DDL983058 DNH983057:DNH983058 DXD983057:DXD983058 EGZ983057:EGZ983058 EQV983057:EQV983058 FAR983057:FAR983058 FKN983057:FKN983058 FUJ983057:FUJ983058 GEF983057:GEF983058 GOB983057:GOB983058 GXX983057:GXX983058 HHT983057:HHT983058 HRP983057:HRP983058 IBL983057:IBL983058 ILH983057:ILH983058 IVD983057:IVD983058 JEZ983057:JEZ983058 JOV983057:JOV983058 JYR983057:JYR983058 KIN983057:KIN983058 KSJ983057:KSJ983058 LCF983057:LCF983058 LMB983057:LMB983058 LVX983057:LVX983058 MFT983057:MFT983058 MPP983057:MPP983058 MZL983057:MZL983058 NJH983057:NJH983058 NTD983057:NTD983058 OCZ983057:OCZ983058 OMV983057:OMV983058 OWR983057:OWR983058 PGN983057:PGN983058 PQJ983057:PQJ983058 QAF983057:QAF983058 QKB983057:QKB983058 QTX983057:QTX983058 RDT983057:RDT983058 RNP983057:RNP983058 RXL983057:RXL983058 SHH983057:SHH983058 SRD983057:SRD983058 TAZ983057:TAZ983058 TKV983057:TKV983058 TUR983057:TUR983058 UEN983057:UEN983058 UOJ983057:UOJ983058 UYF983057:UYF983058 VIB983057:VIB983058 VRX983057:VRX983058 WBT983057:WBT983058 WLP983057:WLP983058 WVL983057:WVL983058 I22:I24 JE22:JE24 TA22:TA24 ACW22:ACW24 AMS22:AMS24 AWO22:AWO24 BGK22:BGK24 BQG22:BQG24 CAC22:CAC24 CJY22:CJY24 CTU22:CTU24 DDQ22:DDQ24 DNM22:DNM24 DXI22:DXI24 EHE22:EHE24 ERA22:ERA24 FAW22:FAW24 FKS22:FKS24 FUO22:FUO24 GEK22:GEK24 GOG22:GOG24 GYC22:GYC24 HHY22:HHY24 HRU22:HRU24 IBQ22:IBQ24 ILM22:ILM24 IVI22:IVI24 JFE22:JFE24 JPA22:JPA24 JYW22:JYW24 KIS22:KIS24 KSO22:KSO24 LCK22:LCK24 LMG22:LMG24 LWC22:LWC24 MFY22:MFY24 MPU22:MPU24 MZQ22:MZQ24 NJM22:NJM24 NTI22:NTI24 ODE22:ODE24 ONA22:ONA24 OWW22:OWW24 PGS22:PGS24 PQO22:PQO24 QAK22:QAK24 QKG22:QKG24 QUC22:QUC24 RDY22:RDY24 RNU22:RNU24 RXQ22:RXQ24 SHM22:SHM24 SRI22:SRI24 TBE22:TBE24 TLA22:TLA24 TUW22:TUW24 UES22:UES24 UOO22:UOO24 UYK22:UYK24 VIG22:VIG24 VSC22:VSC24 WBY22:WBY24 WLU22:WLU24 WVQ22:WVQ24 I65558:I65560 JE65558:JE65560 TA65558:TA65560 ACW65558:ACW65560 AMS65558:AMS65560 AWO65558:AWO65560 BGK65558:BGK65560 BQG65558:BQG65560 CAC65558:CAC65560 CJY65558:CJY65560 CTU65558:CTU65560 DDQ65558:DDQ65560 DNM65558:DNM65560 DXI65558:DXI65560 EHE65558:EHE65560 ERA65558:ERA65560 FAW65558:FAW65560 FKS65558:FKS65560 FUO65558:FUO65560 GEK65558:GEK65560 GOG65558:GOG65560 GYC65558:GYC65560 HHY65558:HHY65560 HRU65558:HRU65560 IBQ65558:IBQ65560 ILM65558:ILM65560 IVI65558:IVI65560 JFE65558:JFE65560 JPA65558:JPA65560 JYW65558:JYW65560 KIS65558:KIS65560 KSO65558:KSO65560 LCK65558:LCK65560 LMG65558:LMG65560 LWC65558:LWC65560 MFY65558:MFY65560 MPU65558:MPU65560 MZQ65558:MZQ65560 NJM65558:NJM65560 NTI65558:NTI65560 ODE65558:ODE65560 ONA65558:ONA65560 OWW65558:OWW65560 PGS65558:PGS65560 PQO65558:PQO65560 QAK65558:QAK65560 QKG65558:QKG65560 QUC65558:QUC65560 RDY65558:RDY65560 RNU65558:RNU65560 RXQ65558:RXQ65560 SHM65558:SHM65560 SRI65558:SRI65560 TBE65558:TBE65560 TLA65558:TLA65560 TUW65558:TUW65560 UES65558:UES65560 UOO65558:UOO65560 UYK65558:UYK65560 VIG65558:VIG65560 VSC65558:VSC65560 WBY65558:WBY65560 WLU65558:WLU65560 WVQ65558:WVQ65560 I131094:I131096 JE131094:JE131096 TA131094:TA131096 ACW131094:ACW131096 AMS131094:AMS131096 AWO131094:AWO131096 BGK131094:BGK131096 BQG131094:BQG131096 CAC131094:CAC131096 CJY131094:CJY131096 CTU131094:CTU131096 DDQ131094:DDQ131096 DNM131094:DNM131096 DXI131094:DXI131096 EHE131094:EHE131096 ERA131094:ERA131096 FAW131094:FAW131096 FKS131094:FKS131096 FUO131094:FUO131096 GEK131094:GEK131096 GOG131094:GOG131096 GYC131094:GYC131096 HHY131094:HHY131096 HRU131094:HRU131096 IBQ131094:IBQ131096 ILM131094:ILM131096 IVI131094:IVI131096 JFE131094:JFE131096 JPA131094:JPA131096 JYW131094:JYW131096 KIS131094:KIS131096 KSO131094:KSO131096 LCK131094:LCK131096 LMG131094:LMG131096 LWC131094:LWC131096 MFY131094:MFY131096 MPU131094:MPU131096 MZQ131094:MZQ131096 NJM131094:NJM131096 NTI131094:NTI131096 ODE131094:ODE131096 ONA131094:ONA131096 OWW131094:OWW131096 PGS131094:PGS131096 PQO131094:PQO131096 QAK131094:QAK131096 QKG131094:QKG131096 QUC131094:QUC131096 RDY131094:RDY131096 RNU131094:RNU131096 RXQ131094:RXQ131096 SHM131094:SHM131096 SRI131094:SRI131096 TBE131094:TBE131096 TLA131094:TLA131096 TUW131094:TUW131096 UES131094:UES131096 UOO131094:UOO131096 UYK131094:UYK131096 VIG131094:VIG131096 VSC131094:VSC131096 WBY131094:WBY131096 WLU131094:WLU131096 WVQ131094:WVQ131096 I196630:I196632 JE196630:JE196632 TA196630:TA196632 ACW196630:ACW196632 AMS196630:AMS196632 AWO196630:AWO196632 BGK196630:BGK196632 BQG196630:BQG196632 CAC196630:CAC196632 CJY196630:CJY196632 CTU196630:CTU196632 DDQ196630:DDQ196632 DNM196630:DNM196632 DXI196630:DXI196632 EHE196630:EHE196632 ERA196630:ERA196632 FAW196630:FAW196632 FKS196630:FKS196632 FUO196630:FUO196632 GEK196630:GEK196632 GOG196630:GOG196632 GYC196630:GYC196632 HHY196630:HHY196632 HRU196630:HRU196632 IBQ196630:IBQ196632 ILM196630:ILM196632 IVI196630:IVI196632 JFE196630:JFE196632 JPA196630:JPA196632 JYW196630:JYW196632 KIS196630:KIS196632 KSO196630:KSO196632 LCK196630:LCK196632 LMG196630:LMG196632 LWC196630:LWC196632 MFY196630:MFY196632 MPU196630:MPU196632 MZQ196630:MZQ196632 NJM196630:NJM196632 NTI196630:NTI196632 ODE196630:ODE196632 ONA196630:ONA196632 OWW196630:OWW196632 PGS196630:PGS196632 PQO196630:PQO196632 QAK196630:QAK196632 QKG196630:QKG196632 QUC196630:QUC196632 RDY196630:RDY196632 RNU196630:RNU196632 RXQ196630:RXQ196632 SHM196630:SHM196632 SRI196630:SRI196632 TBE196630:TBE196632 TLA196630:TLA196632 TUW196630:TUW196632 UES196630:UES196632 UOO196630:UOO196632 UYK196630:UYK196632 VIG196630:VIG196632 VSC196630:VSC196632 WBY196630:WBY196632 WLU196630:WLU196632 WVQ196630:WVQ196632 I262166:I262168 JE262166:JE262168 TA262166:TA262168 ACW262166:ACW262168 AMS262166:AMS262168 AWO262166:AWO262168 BGK262166:BGK262168 BQG262166:BQG262168 CAC262166:CAC262168 CJY262166:CJY262168 CTU262166:CTU262168 DDQ262166:DDQ262168 DNM262166:DNM262168 DXI262166:DXI262168 EHE262166:EHE262168 ERA262166:ERA262168 FAW262166:FAW262168 FKS262166:FKS262168 FUO262166:FUO262168 GEK262166:GEK262168 GOG262166:GOG262168 GYC262166:GYC262168 HHY262166:HHY262168 HRU262166:HRU262168 IBQ262166:IBQ262168 ILM262166:ILM262168 IVI262166:IVI262168 JFE262166:JFE262168 JPA262166:JPA262168 JYW262166:JYW262168 KIS262166:KIS262168 KSO262166:KSO262168 LCK262166:LCK262168 LMG262166:LMG262168 LWC262166:LWC262168 MFY262166:MFY262168 MPU262166:MPU262168 MZQ262166:MZQ262168 NJM262166:NJM262168 NTI262166:NTI262168 ODE262166:ODE262168 ONA262166:ONA262168 OWW262166:OWW262168 PGS262166:PGS262168 PQO262166:PQO262168 QAK262166:QAK262168 QKG262166:QKG262168 QUC262166:QUC262168 RDY262166:RDY262168 RNU262166:RNU262168 RXQ262166:RXQ262168 SHM262166:SHM262168 SRI262166:SRI262168 TBE262166:TBE262168 TLA262166:TLA262168 TUW262166:TUW262168 UES262166:UES262168 UOO262166:UOO262168 UYK262166:UYK262168 VIG262166:VIG262168 VSC262166:VSC262168 WBY262166:WBY262168 WLU262166:WLU262168 WVQ262166:WVQ262168 I327702:I327704 JE327702:JE327704 TA327702:TA327704 ACW327702:ACW327704 AMS327702:AMS327704 AWO327702:AWO327704 BGK327702:BGK327704 BQG327702:BQG327704 CAC327702:CAC327704 CJY327702:CJY327704 CTU327702:CTU327704 DDQ327702:DDQ327704 DNM327702:DNM327704 DXI327702:DXI327704 EHE327702:EHE327704 ERA327702:ERA327704 FAW327702:FAW327704 FKS327702:FKS327704 FUO327702:FUO327704 GEK327702:GEK327704 GOG327702:GOG327704 GYC327702:GYC327704 HHY327702:HHY327704 HRU327702:HRU327704 IBQ327702:IBQ327704 ILM327702:ILM327704 IVI327702:IVI327704 JFE327702:JFE327704 JPA327702:JPA327704 JYW327702:JYW327704 KIS327702:KIS327704 KSO327702:KSO327704 LCK327702:LCK327704 LMG327702:LMG327704 LWC327702:LWC327704 MFY327702:MFY327704 MPU327702:MPU327704 MZQ327702:MZQ327704 NJM327702:NJM327704 NTI327702:NTI327704 ODE327702:ODE327704 ONA327702:ONA327704 OWW327702:OWW327704 PGS327702:PGS327704 PQO327702:PQO327704 QAK327702:QAK327704 QKG327702:QKG327704 QUC327702:QUC327704 RDY327702:RDY327704 RNU327702:RNU327704 RXQ327702:RXQ327704 SHM327702:SHM327704 SRI327702:SRI327704 TBE327702:TBE327704 TLA327702:TLA327704 TUW327702:TUW327704 UES327702:UES327704 UOO327702:UOO327704 UYK327702:UYK327704 VIG327702:VIG327704 VSC327702:VSC327704 WBY327702:WBY327704 WLU327702:WLU327704 WVQ327702:WVQ327704 I393238:I393240 JE393238:JE393240 TA393238:TA393240 ACW393238:ACW393240 AMS393238:AMS393240 AWO393238:AWO393240 BGK393238:BGK393240 BQG393238:BQG393240 CAC393238:CAC393240 CJY393238:CJY393240 CTU393238:CTU393240 DDQ393238:DDQ393240 DNM393238:DNM393240 DXI393238:DXI393240 EHE393238:EHE393240 ERA393238:ERA393240 FAW393238:FAW393240 FKS393238:FKS393240 FUO393238:FUO393240 GEK393238:GEK393240 GOG393238:GOG393240 GYC393238:GYC393240 HHY393238:HHY393240 HRU393238:HRU393240 IBQ393238:IBQ393240 ILM393238:ILM393240 IVI393238:IVI393240 JFE393238:JFE393240 JPA393238:JPA393240 JYW393238:JYW393240 KIS393238:KIS393240 KSO393238:KSO393240 LCK393238:LCK393240 LMG393238:LMG393240 LWC393238:LWC393240 MFY393238:MFY393240 MPU393238:MPU393240 MZQ393238:MZQ393240 NJM393238:NJM393240 NTI393238:NTI393240 ODE393238:ODE393240 ONA393238:ONA393240 OWW393238:OWW393240 PGS393238:PGS393240 PQO393238:PQO393240 QAK393238:QAK393240 QKG393238:QKG393240 QUC393238:QUC393240 RDY393238:RDY393240 RNU393238:RNU393240 RXQ393238:RXQ393240 SHM393238:SHM393240 SRI393238:SRI393240 TBE393238:TBE393240 TLA393238:TLA393240 TUW393238:TUW393240 UES393238:UES393240 UOO393238:UOO393240 UYK393238:UYK393240 VIG393238:VIG393240 VSC393238:VSC393240 WBY393238:WBY393240 WLU393238:WLU393240 WVQ393238:WVQ393240 I458774:I458776 JE458774:JE458776 TA458774:TA458776 ACW458774:ACW458776 AMS458774:AMS458776 AWO458774:AWO458776 BGK458774:BGK458776 BQG458774:BQG458776 CAC458774:CAC458776 CJY458774:CJY458776 CTU458774:CTU458776 DDQ458774:DDQ458776 DNM458774:DNM458776 DXI458774:DXI458776 EHE458774:EHE458776 ERA458774:ERA458776 FAW458774:FAW458776 FKS458774:FKS458776 FUO458774:FUO458776 GEK458774:GEK458776 GOG458774:GOG458776 GYC458774:GYC458776 HHY458774:HHY458776 HRU458774:HRU458776 IBQ458774:IBQ458776 ILM458774:ILM458776 IVI458774:IVI458776 JFE458774:JFE458776 JPA458774:JPA458776 JYW458774:JYW458776 KIS458774:KIS458776 KSO458774:KSO458776 LCK458774:LCK458776 LMG458774:LMG458776 LWC458774:LWC458776 MFY458774:MFY458776 MPU458774:MPU458776 MZQ458774:MZQ458776 NJM458774:NJM458776 NTI458774:NTI458776 ODE458774:ODE458776 ONA458774:ONA458776 OWW458774:OWW458776 PGS458774:PGS458776 PQO458774:PQO458776 QAK458774:QAK458776 QKG458774:QKG458776 QUC458774:QUC458776 RDY458774:RDY458776 RNU458774:RNU458776 RXQ458774:RXQ458776 SHM458774:SHM458776 SRI458774:SRI458776 TBE458774:TBE458776 TLA458774:TLA458776 TUW458774:TUW458776 UES458774:UES458776 UOO458774:UOO458776 UYK458774:UYK458776 VIG458774:VIG458776 VSC458774:VSC458776 WBY458774:WBY458776 WLU458774:WLU458776 WVQ458774:WVQ458776 I524310:I524312 JE524310:JE524312 TA524310:TA524312 ACW524310:ACW524312 AMS524310:AMS524312 AWO524310:AWO524312 BGK524310:BGK524312 BQG524310:BQG524312 CAC524310:CAC524312 CJY524310:CJY524312 CTU524310:CTU524312 DDQ524310:DDQ524312 DNM524310:DNM524312 DXI524310:DXI524312 EHE524310:EHE524312 ERA524310:ERA524312 FAW524310:FAW524312 FKS524310:FKS524312 FUO524310:FUO524312 GEK524310:GEK524312 GOG524310:GOG524312 GYC524310:GYC524312 HHY524310:HHY524312 HRU524310:HRU524312 IBQ524310:IBQ524312 ILM524310:ILM524312 IVI524310:IVI524312 JFE524310:JFE524312 JPA524310:JPA524312 JYW524310:JYW524312 KIS524310:KIS524312 KSO524310:KSO524312 LCK524310:LCK524312 LMG524310:LMG524312 LWC524310:LWC524312 MFY524310:MFY524312 MPU524310:MPU524312 MZQ524310:MZQ524312 NJM524310:NJM524312 NTI524310:NTI524312 ODE524310:ODE524312 ONA524310:ONA524312 OWW524310:OWW524312 PGS524310:PGS524312 PQO524310:PQO524312 QAK524310:QAK524312 QKG524310:QKG524312 QUC524310:QUC524312 RDY524310:RDY524312 RNU524310:RNU524312 RXQ524310:RXQ524312 SHM524310:SHM524312 SRI524310:SRI524312 TBE524310:TBE524312 TLA524310:TLA524312 TUW524310:TUW524312 UES524310:UES524312 UOO524310:UOO524312 UYK524310:UYK524312 VIG524310:VIG524312 VSC524310:VSC524312 WBY524310:WBY524312 WLU524310:WLU524312 WVQ524310:WVQ524312 I589846:I589848 JE589846:JE589848 TA589846:TA589848 ACW589846:ACW589848 AMS589846:AMS589848 AWO589846:AWO589848 BGK589846:BGK589848 BQG589846:BQG589848 CAC589846:CAC589848 CJY589846:CJY589848 CTU589846:CTU589848 DDQ589846:DDQ589848 DNM589846:DNM589848 DXI589846:DXI589848 EHE589846:EHE589848 ERA589846:ERA589848 FAW589846:FAW589848 FKS589846:FKS589848 FUO589846:FUO589848 GEK589846:GEK589848 GOG589846:GOG589848 GYC589846:GYC589848 HHY589846:HHY589848 HRU589846:HRU589848 IBQ589846:IBQ589848 ILM589846:ILM589848 IVI589846:IVI589848 JFE589846:JFE589848 JPA589846:JPA589848 JYW589846:JYW589848 KIS589846:KIS589848 KSO589846:KSO589848 LCK589846:LCK589848 LMG589846:LMG589848 LWC589846:LWC589848 MFY589846:MFY589848 MPU589846:MPU589848 MZQ589846:MZQ589848 NJM589846:NJM589848 NTI589846:NTI589848 ODE589846:ODE589848 ONA589846:ONA589848 OWW589846:OWW589848 PGS589846:PGS589848 PQO589846:PQO589848 QAK589846:QAK589848 QKG589846:QKG589848 QUC589846:QUC589848 RDY589846:RDY589848 RNU589846:RNU589848 RXQ589846:RXQ589848 SHM589846:SHM589848 SRI589846:SRI589848 TBE589846:TBE589848 TLA589846:TLA589848 TUW589846:TUW589848 UES589846:UES589848 UOO589846:UOO589848 UYK589846:UYK589848 VIG589846:VIG589848 VSC589846:VSC589848 WBY589846:WBY589848 WLU589846:WLU589848 WVQ589846:WVQ589848 I655382:I655384 JE655382:JE655384 TA655382:TA655384 ACW655382:ACW655384 AMS655382:AMS655384 AWO655382:AWO655384 BGK655382:BGK655384 BQG655382:BQG655384 CAC655382:CAC655384 CJY655382:CJY655384 CTU655382:CTU655384 DDQ655382:DDQ655384 DNM655382:DNM655384 DXI655382:DXI655384 EHE655382:EHE655384 ERA655382:ERA655384 FAW655382:FAW655384 FKS655382:FKS655384 FUO655382:FUO655384 GEK655382:GEK655384 GOG655382:GOG655384 GYC655382:GYC655384 HHY655382:HHY655384 HRU655382:HRU655384 IBQ655382:IBQ655384 ILM655382:ILM655384 IVI655382:IVI655384 JFE655382:JFE655384 JPA655382:JPA655384 JYW655382:JYW655384 KIS655382:KIS655384 KSO655382:KSO655384 LCK655382:LCK655384 LMG655382:LMG655384 LWC655382:LWC655384 MFY655382:MFY655384 MPU655382:MPU655384 MZQ655382:MZQ655384 NJM655382:NJM655384 NTI655382:NTI655384 ODE655382:ODE655384 ONA655382:ONA655384 OWW655382:OWW655384 PGS655382:PGS655384 PQO655382:PQO655384 QAK655382:QAK655384 QKG655382:QKG655384 QUC655382:QUC655384 RDY655382:RDY655384 RNU655382:RNU655384 RXQ655382:RXQ655384 SHM655382:SHM655384 SRI655382:SRI655384 TBE655382:TBE655384 TLA655382:TLA655384 TUW655382:TUW655384 UES655382:UES655384 UOO655382:UOO655384 UYK655382:UYK655384 VIG655382:VIG655384 VSC655382:VSC655384 WBY655382:WBY655384 WLU655382:WLU655384 WVQ655382:WVQ655384 I720918:I720920 JE720918:JE720920 TA720918:TA720920 ACW720918:ACW720920 AMS720918:AMS720920 AWO720918:AWO720920 BGK720918:BGK720920 BQG720918:BQG720920 CAC720918:CAC720920 CJY720918:CJY720920 CTU720918:CTU720920 DDQ720918:DDQ720920 DNM720918:DNM720920 DXI720918:DXI720920 EHE720918:EHE720920 ERA720918:ERA720920 FAW720918:FAW720920 FKS720918:FKS720920 FUO720918:FUO720920 GEK720918:GEK720920 GOG720918:GOG720920 GYC720918:GYC720920 HHY720918:HHY720920 HRU720918:HRU720920 IBQ720918:IBQ720920 ILM720918:ILM720920 IVI720918:IVI720920 JFE720918:JFE720920 JPA720918:JPA720920 JYW720918:JYW720920 KIS720918:KIS720920 KSO720918:KSO720920 LCK720918:LCK720920 LMG720918:LMG720920 LWC720918:LWC720920 MFY720918:MFY720920 MPU720918:MPU720920 MZQ720918:MZQ720920 NJM720918:NJM720920 NTI720918:NTI720920 ODE720918:ODE720920 ONA720918:ONA720920 OWW720918:OWW720920 PGS720918:PGS720920 PQO720918:PQO720920 QAK720918:QAK720920 QKG720918:QKG720920 QUC720918:QUC720920 RDY720918:RDY720920 RNU720918:RNU720920 RXQ720918:RXQ720920 SHM720918:SHM720920 SRI720918:SRI720920 TBE720918:TBE720920 TLA720918:TLA720920 TUW720918:TUW720920 UES720918:UES720920 UOO720918:UOO720920 UYK720918:UYK720920 VIG720918:VIG720920 VSC720918:VSC720920 WBY720918:WBY720920 WLU720918:WLU720920 WVQ720918:WVQ720920 I786454:I786456 JE786454:JE786456 TA786454:TA786456 ACW786454:ACW786456 AMS786454:AMS786456 AWO786454:AWO786456 BGK786454:BGK786456 BQG786454:BQG786456 CAC786454:CAC786456 CJY786454:CJY786456 CTU786454:CTU786456 DDQ786454:DDQ786456 DNM786454:DNM786456 DXI786454:DXI786456 EHE786454:EHE786456 ERA786454:ERA786456 FAW786454:FAW786456 FKS786454:FKS786456 FUO786454:FUO786456 GEK786454:GEK786456 GOG786454:GOG786456 GYC786454:GYC786456 HHY786454:HHY786456 HRU786454:HRU786456 IBQ786454:IBQ786456 ILM786454:ILM786456 IVI786454:IVI786456 JFE786454:JFE786456 JPA786454:JPA786456 JYW786454:JYW786456 KIS786454:KIS786456 KSO786454:KSO786456 LCK786454:LCK786456 LMG786454:LMG786456 LWC786454:LWC786456 MFY786454:MFY786456 MPU786454:MPU786456 MZQ786454:MZQ786456 NJM786454:NJM786456 NTI786454:NTI786456 ODE786454:ODE786456 ONA786454:ONA786456 OWW786454:OWW786456 PGS786454:PGS786456 PQO786454:PQO786456 QAK786454:QAK786456 QKG786454:QKG786456 QUC786454:QUC786456 RDY786454:RDY786456 RNU786454:RNU786456 RXQ786454:RXQ786456 SHM786454:SHM786456 SRI786454:SRI786456 TBE786454:TBE786456 TLA786454:TLA786456 TUW786454:TUW786456 UES786454:UES786456 UOO786454:UOO786456 UYK786454:UYK786456 VIG786454:VIG786456 VSC786454:VSC786456 WBY786454:WBY786456 WLU786454:WLU786456 WVQ786454:WVQ786456 I851990:I851992 JE851990:JE851992 TA851990:TA851992 ACW851990:ACW851992 AMS851990:AMS851992 AWO851990:AWO851992 BGK851990:BGK851992 BQG851990:BQG851992 CAC851990:CAC851992 CJY851990:CJY851992 CTU851990:CTU851992 DDQ851990:DDQ851992 DNM851990:DNM851992 DXI851990:DXI851992 EHE851990:EHE851992 ERA851990:ERA851992 FAW851990:FAW851992 FKS851990:FKS851992 FUO851990:FUO851992 GEK851990:GEK851992 GOG851990:GOG851992 GYC851990:GYC851992 HHY851990:HHY851992 HRU851990:HRU851992 IBQ851990:IBQ851992 ILM851990:ILM851992 IVI851990:IVI851992 JFE851990:JFE851992 JPA851990:JPA851992 JYW851990:JYW851992 KIS851990:KIS851992 KSO851990:KSO851992 LCK851990:LCK851992 LMG851990:LMG851992 LWC851990:LWC851992 MFY851990:MFY851992 MPU851990:MPU851992 MZQ851990:MZQ851992 NJM851990:NJM851992 NTI851990:NTI851992 ODE851990:ODE851992 ONA851990:ONA851992 OWW851990:OWW851992 PGS851990:PGS851992 PQO851990:PQO851992 QAK851990:QAK851992 QKG851990:QKG851992 QUC851990:QUC851992 RDY851990:RDY851992 RNU851990:RNU851992 RXQ851990:RXQ851992 SHM851990:SHM851992 SRI851990:SRI851992 TBE851990:TBE851992 TLA851990:TLA851992 TUW851990:TUW851992 UES851990:UES851992 UOO851990:UOO851992 UYK851990:UYK851992 VIG851990:VIG851992 VSC851990:VSC851992 WBY851990:WBY851992 WLU851990:WLU851992 WVQ851990:WVQ851992 I917526:I917528 JE917526:JE917528 TA917526:TA917528 ACW917526:ACW917528 AMS917526:AMS917528 AWO917526:AWO917528 BGK917526:BGK917528 BQG917526:BQG917528 CAC917526:CAC917528 CJY917526:CJY917528 CTU917526:CTU917528 DDQ917526:DDQ917528 DNM917526:DNM917528 DXI917526:DXI917528 EHE917526:EHE917528 ERA917526:ERA917528 FAW917526:FAW917528 FKS917526:FKS917528 FUO917526:FUO917528 GEK917526:GEK917528 GOG917526:GOG917528 GYC917526:GYC917528 HHY917526:HHY917528 HRU917526:HRU917528 IBQ917526:IBQ917528 ILM917526:ILM917528 IVI917526:IVI917528 JFE917526:JFE917528 JPA917526:JPA917528 JYW917526:JYW917528 KIS917526:KIS917528 KSO917526:KSO917528 LCK917526:LCK917528 LMG917526:LMG917528 LWC917526:LWC917528 MFY917526:MFY917528 MPU917526:MPU917528 MZQ917526:MZQ917528 NJM917526:NJM917528 NTI917526:NTI917528 ODE917526:ODE917528 ONA917526:ONA917528 OWW917526:OWW917528 PGS917526:PGS917528 PQO917526:PQO917528 QAK917526:QAK917528 QKG917526:QKG917528 QUC917526:QUC917528 RDY917526:RDY917528 RNU917526:RNU917528 RXQ917526:RXQ917528 SHM917526:SHM917528 SRI917526:SRI917528 TBE917526:TBE917528 TLA917526:TLA917528 TUW917526:TUW917528 UES917526:UES917528 UOO917526:UOO917528 UYK917526:UYK917528 VIG917526:VIG917528 VSC917526:VSC917528 WBY917526:WBY917528 WLU917526:WLU917528 WVQ917526:WVQ917528 I983062:I983064 JE983062:JE983064 TA983062:TA983064 ACW983062:ACW983064 AMS983062:AMS983064 AWO983062:AWO983064 BGK983062:BGK983064 BQG983062:BQG983064 CAC983062:CAC983064 CJY983062:CJY983064 CTU983062:CTU983064 DDQ983062:DDQ983064 DNM983062:DNM983064 DXI983062:DXI983064 EHE983062:EHE983064 ERA983062:ERA983064 FAW983062:FAW983064 FKS983062:FKS983064 FUO983062:FUO983064 GEK983062:GEK983064 GOG983062:GOG983064 GYC983062:GYC983064 HHY983062:HHY983064 HRU983062:HRU983064 IBQ983062:IBQ983064 ILM983062:ILM983064 IVI983062:IVI983064 JFE983062:JFE983064 JPA983062:JPA983064 JYW983062:JYW983064 KIS983062:KIS983064 KSO983062:KSO983064 LCK983062:LCK983064 LMG983062:LMG983064 LWC983062:LWC983064 MFY983062:MFY983064 MPU983062:MPU983064 MZQ983062:MZQ983064 NJM983062:NJM983064 NTI983062:NTI983064 ODE983062:ODE983064 ONA983062:ONA983064 OWW983062:OWW983064 PGS983062:PGS983064 PQO983062:PQO983064 QAK983062:QAK983064 QKG983062:QKG983064 QUC983062:QUC983064 RDY983062:RDY983064 RNU983062:RNU983064 RXQ983062:RXQ983064 SHM983062:SHM983064 SRI983062:SRI983064 TBE983062:TBE983064 TLA983062:TLA983064 TUW983062:TUW983064 UES983062:UES983064 UOO983062:UOO983064 UYK983062:UYK983064 VIG983062:VIG983064 VSC983062:VSC983064 WBY983062:WBY983064 WLU983062:WLU983064 WVQ983062:WVQ983064 D22:D25 IZ22:IZ25 SV22:SV25 ACR22:ACR25 AMN22:AMN25 AWJ22:AWJ25 BGF22:BGF25 BQB22:BQB25 BZX22:BZX25 CJT22:CJT25 CTP22:CTP25 DDL22:DDL25 DNH22:DNH25 DXD22:DXD25 EGZ22:EGZ25 EQV22:EQV25 FAR22:FAR25 FKN22:FKN25 FUJ22:FUJ25 GEF22:GEF25 GOB22:GOB25 GXX22:GXX25 HHT22:HHT25 HRP22:HRP25 IBL22:IBL25 ILH22:ILH25 IVD22:IVD25 JEZ22:JEZ25 JOV22:JOV25 JYR22:JYR25 KIN22:KIN25 KSJ22:KSJ25 LCF22:LCF25 LMB22:LMB25 LVX22:LVX25 MFT22:MFT25 MPP22:MPP25 MZL22:MZL25 NJH22:NJH25 NTD22:NTD25 OCZ22:OCZ25 OMV22:OMV25 OWR22:OWR25 PGN22:PGN25 PQJ22:PQJ25 QAF22:QAF25 QKB22:QKB25 QTX22:QTX25 RDT22:RDT25 RNP22:RNP25 RXL22:RXL25 SHH22:SHH25 SRD22:SRD25 TAZ22:TAZ25 TKV22:TKV25 TUR22:TUR25 UEN22:UEN25 UOJ22:UOJ25 UYF22:UYF25 VIB22:VIB25 VRX22:VRX25 WBT22:WBT25 WLP22:WLP25 WVL22:WVL25 D65558:D65561 IZ65558:IZ65561 SV65558:SV65561 ACR65558:ACR65561 AMN65558:AMN65561 AWJ65558:AWJ65561 BGF65558:BGF65561 BQB65558:BQB65561 BZX65558:BZX65561 CJT65558:CJT65561 CTP65558:CTP65561 DDL65558:DDL65561 DNH65558:DNH65561 DXD65558:DXD65561 EGZ65558:EGZ65561 EQV65558:EQV65561 FAR65558:FAR65561 FKN65558:FKN65561 FUJ65558:FUJ65561 GEF65558:GEF65561 GOB65558:GOB65561 GXX65558:GXX65561 HHT65558:HHT65561 HRP65558:HRP65561 IBL65558:IBL65561 ILH65558:ILH65561 IVD65558:IVD65561 JEZ65558:JEZ65561 JOV65558:JOV65561 JYR65558:JYR65561 KIN65558:KIN65561 KSJ65558:KSJ65561 LCF65558:LCF65561 LMB65558:LMB65561 LVX65558:LVX65561 MFT65558:MFT65561 MPP65558:MPP65561 MZL65558:MZL65561 NJH65558:NJH65561 NTD65558:NTD65561 OCZ65558:OCZ65561 OMV65558:OMV65561 OWR65558:OWR65561 PGN65558:PGN65561 PQJ65558:PQJ65561 QAF65558:QAF65561 QKB65558:QKB65561 QTX65558:QTX65561 RDT65558:RDT65561 RNP65558:RNP65561 RXL65558:RXL65561 SHH65558:SHH65561 SRD65558:SRD65561 TAZ65558:TAZ65561 TKV65558:TKV65561 TUR65558:TUR65561 UEN65558:UEN65561 UOJ65558:UOJ65561 UYF65558:UYF65561 VIB65558:VIB65561 VRX65558:VRX65561 WBT65558:WBT65561 WLP65558:WLP65561 WVL65558:WVL65561 D131094:D131097 IZ131094:IZ131097 SV131094:SV131097 ACR131094:ACR131097 AMN131094:AMN131097 AWJ131094:AWJ131097 BGF131094:BGF131097 BQB131094:BQB131097 BZX131094:BZX131097 CJT131094:CJT131097 CTP131094:CTP131097 DDL131094:DDL131097 DNH131094:DNH131097 DXD131094:DXD131097 EGZ131094:EGZ131097 EQV131094:EQV131097 FAR131094:FAR131097 FKN131094:FKN131097 FUJ131094:FUJ131097 GEF131094:GEF131097 GOB131094:GOB131097 GXX131094:GXX131097 HHT131094:HHT131097 HRP131094:HRP131097 IBL131094:IBL131097 ILH131094:ILH131097 IVD131094:IVD131097 JEZ131094:JEZ131097 JOV131094:JOV131097 JYR131094:JYR131097 KIN131094:KIN131097 KSJ131094:KSJ131097 LCF131094:LCF131097 LMB131094:LMB131097 LVX131094:LVX131097 MFT131094:MFT131097 MPP131094:MPP131097 MZL131094:MZL131097 NJH131094:NJH131097 NTD131094:NTD131097 OCZ131094:OCZ131097 OMV131094:OMV131097 OWR131094:OWR131097 PGN131094:PGN131097 PQJ131094:PQJ131097 QAF131094:QAF131097 QKB131094:QKB131097 QTX131094:QTX131097 RDT131094:RDT131097 RNP131094:RNP131097 RXL131094:RXL131097 SHH131094:SHH131097 SRD131094:SRD131097 TAZ131094:TAZ131097 TKV131094:TKV131097 TUR131094:TUR131097 UEN131094:UEN131097 UOJ131094:UOJ131097 UYF131094:UYF131097 VIB131094:VIB131097 VRX131094:VRX131097 WBT131094:WBT131097 WLP131094:WLP131097 WVL131094:WVL131097 D196630:D196633 IZ196630:IZ196633 SV196630:SV196633 ACR196630:ACR196633 AMN196630:AMN196633 AWJ196630:AWJ196633 BGF196630:BGF196633 BQB196630:BQB196633 BZX196630:BZX196633 CJT196630:CJT196633 CTP196630:CTP196633 DDL196630:DDL196633 DNH196630:DNH196633 DXD196630:DXD196633 EGZ196630:EGZ196633 EQV196630:EQV196633 FAR196630:FAR196633 FKN196630:FKN196633 FUJ196630:FUJ196633 GEF196630:GEF196633 GOB196630:GOB196633 GXX196630:GXX196633 HHT196630:HHT196633 HRP196630:HRP196633 IBL196630:IBL196633 ILH196630:ILH196633 IVD196630:IVD196633 JEZ196630:JEZ196633 JOV196630:JOV196633 JYR196630:JYR196633 KIN196630:KIN196633 KSJ196630:KSJ196633 LCF196630:LCF196633 LMB196630:LMB196633 LVX196630:LVX196633 MFT196630:MFT196633 MPP196630:MPP196633 MZL196630:MZL196633 NJH196630:NJH196633 NTD196630:NTD196633 OCZ196630:OCZ196633 OMV196630:OMV196633 OWR196630:OWR196633 PGN196630:PGN196633 PQJ196630:PQJ196633 QAF196630:QAF196633 QKB196630:QKB196633 QTX196630:QTX196633 RDT196630:RDT196633 RNP196630:RNP196633 RXL196630:RXL196633 SHH196630:SHH196633 SRD196630:SRD196633 TAZ196630:TAZ196633 TKV196630:TKV196633 TUR196630:TUR196633 UEN196630:UEN196633 UOJ196630:UOJ196633 UYF196630:UYF196633 VIB196630:VIB196633 VRX196630:VRX196633 WBT196630:WBT196633 WLP196630:WLP196633 WVL196630:WVL196633 D262166:D262169 IZ262166:IZ262169 SV262166:SV262169 ACR262166:ACR262169 AMN262166:AMN262169 AWJ262166:AWJ262169 BGF262166:BGF262169 BQB262166:BQB262169 BZX262166:BZX262169 CJT262166:CJT262169 CTP262166:CTP262169 DDL262166:DDL262169 DNH262166:DNH262169 DXD262166:DXD262169 EGZ262166:EGZ262169 EQV262166:EQV262169 FAR262166:FAR262169 FKN262166:FKN262169 FUJ262166:FUJ262169 GEF262166:GEF262169 GOB262166:GOB262169 GXX262166:GXX262169 HHT262166:HHT262169 HRP262166:HRP262169 IBL262166:IBL262169 ILH262166:ILH262169 IVD262166:IVD262169 JEZ262166:JEZ262169 JOV262166:JOV262169 JYR262166:JYR262169 KIN262166:KIN262169 KSJ262166:KSJ262169 LCF262166:LCF262169 LMB262166:LMB262169 LVX262166:LVX262169 MFT262166:MFT262169 MPP262166:MPP262169 MZL262166:MZL262169 NJH262166:NJH262169 NTD262166:NTD262169 OCZ262166:OCZ262169 OMV262166:OMV262169 OWR262166:OWR262169 PGN262166:PGN262169 PQJ262166:PQJ262169 QAF262166:QAF262169 QKB262166:QKB262169 QTX262166:QTX262169 RDT262166:RDT262169 RNP262166:RNP262169 RXL262166:RXL262169 SHH262166:SHH262169 SRD262166:SRD262169 TAZ262166:TAZ262169 TKV262166:TKV262169 TUR262166:TUR262169 UEN262166:UEN262169 UOJ262166:UOJ262169 UYF262166:UYF262169 VIB262166:VIB262169 VRX262166:VRX262169 WBT262166:WBT262169 WLP262166:WLP262169 WVL262166:WVL262169 D327702:D327705 IZ327702:IZ327705 SV327702:SV327705 ACR327702:ACR327705 AMN327702:AMN327705 AWJ327702:AWJ327705 BGF327702:BGF327705 BQB327702:BQB327705 BZX327702:BZX327705 CJT327702:CJT327705 CTP327702:CTP327705 DDL327702:DDL327705 DNH327702:DNH327705 DXD327702:DXD327705 EGZ327702:EGZ327705 EQV327702:EQV327705 FAR327702:FAR327705 FKN327702:FKN327705 FUJ327702:FUJ327705 GEF327702:GEF327705 GOB327702:GOB327705 GXX327702:GXX327705 HHT327702:HHT327705 HRP327702:HRP327705 IBL327702:IBL327705 ILH327702:ILH327705 IVD327702:IVD327705 JEZ327702:JEZ327705 JOV327702:JOV327705 JYR327702:JYR327705 KIN327702:KIN327705 KSJ327702:KSJ327705 LCF327702:LCF327705 LMB327702:LMB327705 LVX327702:LVX327705 MFT327702:MFT327705 MPP327702:MPP327705 MZL327702:MZL327705 NJH327702:NJH327705 NTD327702:NTD327705 OCZ327702:OCZ327705 OMV327702:OMV327705 OWR327702:OWR327705 PGN327702:PGN327705 PQJ327702:PQJ327705 QAF327702:QAF327705 QKB327702:QKB327705 QTX327702:QTX327705 RDT327702:RDT327705 RNP327702:RNP327705 RXL327702:RXL327705 SHH327702:SHH327705 SRD327702:SRD327705 TAZ327702:TAZ327705 TKV327702:TKV327705 TUR327702:TUR327705 UEN327702:UEN327705 UOJ327702:UOJ327705 UYF327702:UYF327705 VIB327702:VIB327705 VRX327702:VRX327705 WBT327702:WBT327705 WLP327702:WLP327705 WVL327702:WVL327705 D393238:D393241 IZ393238:IZ393241 SV393238:SV393241 ACR393238:ACR393241 AMN393238:AMN393241 AWJ393238:AWJ393241 BGF393238:BGF393241 BQB393238:BQB393241 BZX393238:BZX393241 CJT393238:CJT393241 CTP393238:CTP393241 DDL393238:DDL393241 DNH393238:DNH393241 DXD393238:DXD393241 EGZ393238:EGZ393241 EQV393238:EQV393241 FAR393238:FAR393241 FKN393238:FKN393241 FUJ393238:FUJ393241 GEF393238:GEF393241 GOB393238:GOB393241 GXX393238:GXX393241 HHT393238:HHT393241 HRP393238:HRP393241 IBL393238:IBL393241 ILH393238:ILH393241 IVD393238:IVD393241 JEZ393238:JEZ393241 JOV393238:JOV393241 JYR393238:JYR393241 KIN393238:KIN393241 KSJ393238:KSJ393241 LCF393238:LCF393241 LMB393238:LMB393241 LVX393238:LVX393241 MFT393238:MFT393241 MPP393238:MPP393241 MZL393238:MZL393241 NJH393238:NJH393241 NTD393238:NTD393241 OCZ393238:OCZ393241 OMV393238:OMV393241 OWR393238:OWR393241 PGN393238:PGN393241 PQJ393238:PQJ393241 QAF393238:QAF393241 QKB393238:QKB393241 QTX393238:QTX393241 RDT393238:RDT393241 RNP393238:RNP393241 RXL393238:RXL393241 SHH393238:SHH393241 SRD393238:SRD393241 TAZ393238:TAZ393241 TKV393238:TKV393241 TUR393238:TUR393241 UEN393238:UEN393241 UOJ393238:UOJ393241 UYF393238:UYF393241 VIB393238:VIB393241 VRX393238:VRX393241 WBT393238:WBT393241 WLP393238:WLP393241 WVL393238:WVL393241 D458774:D458777 IZ458774:IZ458777 SV458774:SV458777 ACR458774:ACR458777 AMN458774:AMN458777 AWJ458774:AWJ458777 BGF458774:BGF458777 BQB458774:BQB458777 BZX458774:BZX458777 CJT458774:CJT458777 CTP458774:CTP458777 DDL458774:DDL458777 DNH458774:DNH458777 DXD458774:DXD458777 EGZ458774:EGZ458777 EQV458774:EQV458777 FAR458774:FAR458777 FKN458774:FKN458777 FUJ458774:FUJ458777 GEF458774:GEF458777 GOB458774:GOB458777 GXX458774:GXX458777 HHT458774:HHT458777 HRP458774:HRP458777 IBL458774:IBL458777 ILH458774:ILH458777 IVD458774:IVD458777 JEZ458774:JEZ458777 JOV458774:JOV458777 JYR458774:JYR458777 KIN458774:KIN458777 KSJ458774:KSJ458777 LCF458774:LCF458777 LMB458774:LMB458777 LVX458774:LVX458777 MFT458774:MFT458777 MPP458774:MPP458777 MZL458774:MZL458777 NJH458774:NJH458777 NTD458774:NTD458777 OCZ458774:OCZ458777 OMV458774:OMV458777 OWR458774:OWR458777 PGN458774:PGN458777 PQJ458774:PQJ458777 QAF458774:QAF458777 QKB458774:QKB458777 QTX458774:QTX458777 RDT458774:RDT458777 RNP458774:RNP458777 RXL458774:RXL458777 SHH458774:SHH458777 SRD458774:SRD458777 TAZ458774:TAZ458777 TKV458774:TKV458777 TUR458774:TUR458777 UEN458774:UEN458777 UOJ458774:UOJ458777 UYF458774:UYF458777 VIB458774:VIB458777 VRX458774:VRX458777 WBT458774:WBT458777 WLP458774:WLP458777 WVL458774:WVL458777 D524310:D524313 IZ524310:IZ524313 SV524310:SV524313 ACR524310:ACR524313 AMN524310:AMN524313 AWJ524310:AWJ524313 BGF524310:BGF524313 BQB524310:BQB524313 BZX524310:BZX524313 CJT524310:CJT524313 CTP524310:CTP524313 DDL524310:DDL524313 DNH524310:DNH524313 DXD524310:DXD524313 EGZ524310:EGZ524313 EQV524310:EQV524313 FAR524310:FAR524313 FKN524310:FKN524313 FUJ524310:FUJ524313 GEF524310:GEF524313 GOB524310:GOB524313 GXX524310:GXX524313 HHT524310:HHT524313 HRP524310:HRP524313 IBL524310:IBL524313 ILH524310:ILH524313 IVD524310:IVD524313 JEZ524310:JEZ524313 JOV524310:JOV524313 JYR524310:JYR524313 KIN524310:KIN524313 KSJ524310:KSJ524313 LCF524310:LCF524313 LMB524310:LMB524313 LVX524310:LVX524313 MFT524310:MFT524313 MPP524310:MPP524313 MZL524310:MZL524313 NJH524310:NJH524313 NTD524310:NTD524313 OCZ524310:OCZ524313 OMV524310:OMV524313 OWR524310:OWR524313 PGN524310:PGN524313 PQJ524310:PQJ524313 QAF524310:QAF524313 QKB524310:QKB524313 QTX524310:QTX524313 RDT524310:RDT524313 RNP524310:RNP524313 RXL524310:RXL524313 SHH524310:SHH524313 SRD524310:SRD524313 TAZ524310:TAZ524313 TKV524310:TKV524313 TUR524310:TUR524313 UEN524310:UEN524313 UOJ524310:UOJ524313 UYF524310:UYF524313 VIB524310:VIB524313 VRX524310:VRX524313 WBT524310:WBT524313 WLP524310:WLP524313 WVL524310:WVL524313 D589846:D589849 IZ589846:IZ589849 SV589846:SV589849 ACR589846:ACR589849 AMN589846:AMN589849 AWJ589846:AWJ589849 BGF589846:BGF589849 BQB589846:BQB589849 BZX589846:BZX589849 CJT589846:CJT589849 CTP589846:CTP589849 DDL589846:DDL589849 DNH589846:DNH589849 DXD589846:DXD589849 EGZ589846:EGZ589849 EQV589846:EQV589849 FAR589846:FAR589849 FKN589846:FKN589849 FUJ589846:FUJ589849 GEF589846:GEF589849 GOB589846:GOB589849 GXX589846:GXX589849 HHT589846:HHT589849 HRP589846:HRP589849 IBL589846:IBL589849 ILH589846:ILH589849 IVD589846:IVD589849 JEZ589846:JEZ589849 JOV589846:JOV589849 JYR589846:JYR589849 KIN589846:KIN589849 KSJ589846:KSJ589849 LCF589846:LCF589849 LMB589846:LMB589849 LVX589846:LVX589849 MFT589846:MFT589849 MPP589846:MPP589849 MZL589846:MZL589849 NJH589846:NJH589849 NTD589846:NTD589849 OCZ589846:OCZ589849 OMV589846:OMV589849 OWR589846:OWR589849 PGN589846:PGN589849 PQJ589846:PQJ589849 QAF589846:QAF589849 QKB589846:QKB589849 QTX589846:QTX589849 RDT589846:RDT589849 RNP589846:RNP589849 RXL589846:RXL589849 SHH589846:SHH589849 SRD589846:SRD589849 TAZ589846:TAZ589849 TKV589846:TKV589849 TUR589846:TUR589849 UEN589846:UEN589849 UOJ589846:UOJ589849 UYF589846:UYF589849 VIB589846:VIB589849 VRX589846:VRX589849 WBT589846:WBT589849 WLP589846:WLP589849 WVL589846:WVL589849 D655382:D655385 IZ655382:IZ655385 SV655382:SV655385 ACR655382:ACR655385 AMN655382:AMN655385 AWJ655382:AWJ655385 BGF655382:BGF655385 BQB655382:BQB655385 BZX655382:BZX655385 CJT655382:CJT655385 CTP655382:CTP655385 DDL655382:DDL655385 DNH655382:DNH655385 DXD655382:DXD655385 EGZ655382:EGZ655385 EQV655382:EQV655385 FAR655382:FAR655385 FKN655382:FKN655385 FUJ655382:FUJ655385 GEF655382:GEF655385 GOB655382:GOB655385 GXX655382:GXX655385 HHT655382:HHT655385 HRP655382:HRP655385 IBL655382:IBL655385 ILH655382:ILH655385 IVD655382:IVD655385 JEZ655382:JEZ655385 JOV655382:JOV655385 JYR655382:JYR655385 KIN655382:KIN655385 KSJ655382:KSJ655385 LCF655382:LCF655385 LMB655382:LMB655385 LVX655382:LVX655385 MFT655382:MFT655385 MPP655382:MPP655385 MZL655382:MZL655385 NJH655382:NJH655385 NTD655382:NTD655385 OCZ655382:OCZ655385 OMV655382:OMV655385 OWR655382:OWR655385 PGN655382:PGN655385 PQJ655382:PQJ655385 QAF655382:QAF655385 QKB655382:QKB655385 QTX655382:QTX655385 RDT655382:RDT655385 RNP655382:RNP655385 RXL655382:RXL655385 SHH655382:SHH655385 SRD655382:SRD655385 TAZ655382:TAZ655385 TKV655382:TKV655385 TUR655382:TUR655385 UEN655382:UEN655385 UOJ655382:UOJ655385 UYF655382:UYF655385 VIB655382:VIB655385 VRX655382:VRX655385 WBT655382:WBT655385 WLP655382:WLP655385 WVL655382:WVL655385 D720918:D720921 IZ720918:IZ720921 SV720918:SV720921 ACR720918:ACR720921 AMN720918:AMN720921 AWJ720918:AWJ720921 BGF720918:BGF720921 BQB720918:BQB720921 BZX720918:BZX720921 CJT720918:CJT720921 CTP720918:CTP720921 DDL720918:DDL720921 DNH720918:DNH720921 DXD720918:DXD720921 EGZ720918:EGZ720921 EQV720918:EQV720921 FAR720918:FAR720921 FKN720918:FKN720921 FUJ720918:FUJ720921 GEF720918:GEF720921 GOB720918:GOB720921 GXX720918:GXX720921 HHT720918:HHT720921 HRP720918:HRP720921 IBL720918:IBL720921 ILH720918:ILH720921 IVD720918:IVD720921 JEZ720918:JEZ720921 JOV720918:JOV720921 JYR720918:JYR720921 KIN720918:KIN720921 KSJ720918:KSJ720921 LCF720918:LCF720921 LMB720918:LMB720921 LVX720918:LVX720921 MFT720918:MFT720921 MPP720918:MPP720921 MZL720918:MZL720921 NJH720918:NJH720921 NTD720918:NTD720921 OCZ720918:OCZ720921 OMV720918:OMV720921 OWR720918:OWR720921 PGN720918:PGN720921 PQJ720918:PQJ720921 QAF720918:QAF720921 QKB720918:QKB720921 QTX720918:QTX720921 RDT720918:RDT720921 RNP720918:RNP720921 RXL720918:RXL720921 SHH720918:SHH720921 SRD720918:SRD720921 TAZ720918:TAZ720921 TKV720918:TKV720921 TUR720918:TUR720921 UEN720918:UEN720921 UOJ720918:UOJ720921 UYF720918:UYF720921 VIB720918:VIB720921 VRX720918:VRX720921 WBT720918:WBT720921 WLP720918:WLP720921 WVL720918:WVL720921 D786454:D786457 IZ786454:IZ786457 SV786454:SV786457 ACR786454:ACR786457 AMN786454:AMN786457 AWJ786454:AWJ786457 BGF786454:BGF786457 BQB786454:BQB786457 BZX786454:BZX786457 CJT786454:CJT786457 CTP786454:CTP786457 DDL786454:DDL786457 DNH786454:DNH786457 DXD786454:DXD786457 EGZ786454:EGZ786457 EQV786454:EQV786457 FAR786454:FAR786457 FKN786454:FKN786457 FUJ786454:FUJ786457 GEF786454:GEF786457 GOB786454:GOB786457 GXX786454:GXX786457 HHT786454:HHT786457 HRP786454:HRP786457 IBL786454:IBL786457 ILH786454:ILH786457 IVD786454:IVD786457 JEZ786454:JEZ786457 JOV786454:JOV786457 JYR786454:JYR786457 KIN786454:KIN786457 KSJ786454:KSJ786457 LCF786454:LCF786457 LMB786454:LMB786457 LVX786454:LVX786457 MFT786454:MFT786457 MPP786454:MPP786457 MZL786454:MZL786457 NJH786454:NJH786457 NTD786454:NTD786457 OCZ786454:OCZ786457 OMV786454:OMV786457 OWR786454:OWR786457 PGN786454:PGN786457 PQJ786454:PQJ786457 QAF786454:QAF786457 QKB786454:QKB786457 QTX786454:QTX786457 RDT786454:RDT786457 RNP786454:RNP786457 RXL786454:RXL786457 SHH786454:SHH786457 SRD786454:SRD786457 TAZ786454:TAZ786457 TKV786454:TKV786457 TUR786454:TUR786457 UEN786454:UEN786457 UOJ786454:UOJ786457 UYF786454:UYF786457 VIB786454:VIB786457 VRX786454:VRX786457 WBT786454:WBT786457 WLP786454:WLP786457 WVL786454:WVL786457 D851990:D851993 IZ851990:IZ851993 SV851990:SV851993 ACR851990:ACR851993 AMN851990:AMN851993 AWJ851990:AWJ851993 BGF851990:BGF851993 BQB851990:BQB851993 BZX851990:BZX851993 CJT851990:CJT851993 CTP851990:CTP851993 DDL851990:DDL851993 DNH851990:DNH851993 DXD851990:DXD851993 EGZ851990:EGZ851993 EQV851990:EQV851993 FAR851990:FAR851993 FKN851990:FKN851993 FUJ851990:FUJ851993 GEF851990:GEF851993 GOB851990:GOB851993 GXX851990:GXX851993 HHT851990:HHT851993 HRP851990:HRP851993 IBL851990:IBL851993 ILH851990:ILH851993 IVD851990:IVD851993 JEZ851990:JEZ851993 JOV851990:JOV851993 JYR851990:JYR851993 KIN851990:KIN851993 KSJ851990:KSJ851993 LCF851990:LCF851993 LMB851990:LMB851993 LVX851990:LVX851993 MFT851990:MFT851993 MPP851990:MPP851993 MZL851990:MZL851993 NJH851990:NJH851993 NTD851990:NTD851993 OCZ851990:OCZ851993 OMV851990:OMV851993 OWR851990:OWR851993 PGN851990:PGN851993 PQJ851990:PQJ851993 QAF851990:QAF851993 QKB851990:QKB851993 QTX851990:QTX851993 RDT851990:RDT851993 RNP851990:RNP851993 RXL851990:RXL851993 SHH851990:SHH851993 SRD851990:SRD851993 TAZ851990:TAZ851993 TKV851990:TKV851993 TUR851990:TUR851993 UEN851990:UEN851993 UOJ851990:UOJ851993 UYF851990:UYF851993 VIB851990:VIB851993 VRX851990:VRX851993 WBT851990:WBT851993 WLP851990:WLP851993 WVL851990:WVL851993 D917526:D917529 IZ917526:IZ917529 SV917526:SV917529 ACR917526:ACR917529 AMN917526:AMN917529 AWJ917526:AWJ917529 BGF917526:BGF917529 BQB917526:BQB917529 BZX917526:BZX917529 CJT917526:CJT917529 CTP917526:CTP917529 DDL917526:DDL917529 DNH917526:DNH917529 DXD917526:DXD917529 EGZ917526:EGZ917529 EQV917526:EQV917529 FAR917526:FAR917529 FKN917526:FKN917529 FUJ917526:FUJ917529 GEF917526:GEF917529 GOB917526:GOB917529 GXX917526:GXX917529 HHT917526:HHT917529 HRP917526:HRP917529 IBL917526:IBL917529 ILH917526:ILH917529 IVD917526:IVD917529 JEZ917526:JEZ917529 JOV917526:JOV917529 JYR917526:JYR917529 KIN917526:KIN917529 KSJ917526:KSJ917529 LCF917526:LCF917529 LMB917526:LMB917529 LVX917526:LVX917529 MFT917526:MFT917529 MPP917526:MPP917529 MZL917526:MZL917529 NJH917526:NJH917529 NTD917526:NTD917529 OCZ917526:OCZ917529 OMV917526:OMV917529 OWR917526:OWR917529 PGN917526:PGN917529 PQJ917526:PQJ917529 QAF917526:QAF917529 QKB917526:QKB917529 QTX917526:QTX917529 RDT917526:RDT917529 RNP917526:RNP917529 RXL917526:RXL917529 SHH917526:SHH917529 SRD917526:SRD917529 TAZ917526:TAZ917529 TKV917526:TKV917529 TUR917526:TUR917529 UEN917526:UEN917529 UOJ917526:UOJ917529 UYF917526:UYF917529 VIB917526:VIB917529 VRX917526:VRX917529 WBT917526:WBT917529 WLP917526:WLP917529 WVL917526:WVL917529 D983062:D983065 IZ983062:IZ983065 SV983062:SV983065 ACR983062:ACR983065 AMN983062:AMN983065 AWJ983062:AWJ983065 BGF983062:BGF983065 BQB983062:BQB983065 BZX983062:BZX983065 CJT983062:CJT983065 CTP983062:CTP983065 DDL983062:DDL983065 DNH983062:DNH983065 DXD983062:DXD983065 EGZ983062:EGZ983065 EQV983062:EQV983065 FAR983062:FAR983065 FKN983062:FKN983065 FUJ983062:FUJ983065 GEF983062:GEF983065 GOB983062:GOB983065 GXX983062:GXX983065 HHT983062:HHT983065 HRP983062:HRP983065 IBL983062:IBL983065 ILH983062:ILH983065 IVD983062:IVD983065 JEZ983062:JEZ983065 JOV983062:JOV983065 JYR983062:JYR983065 KIN983062:KIN983065 KSJ983062:KSJ983065 LCF983062:LCF983065 LMB983062:LMB983065 LVX983062:LVX983065 MFT983062:MFT983065 MPP983062:MPP983065 MZL983062:MZL983065 NJH983062:NJH983065 NTD983062:NTD983065 OCZ983062:OCZ983065 OMV983062:OMV983065 OWR983062:OWR983065 PGN983062:PGN983065 PQJ983062:PQJ983065 QAF983062:QAF983065 QKB983062:QKB983065 QTX983062:QTX983065 RDT983062:RDT983065 RNP983062:RNP983065 RXL983062:RXL983065 SHH983062:SHH983065 SRD983062:SRD983065 TAZ983062:TAZ983065 TKV983062:TKV983065 TUR983062:TUR983065 UEN983062:UEN983065 UOJ983062:UOJ983065 UYF983062:UYF983065 VIB983062:VIB983065 VRX983062:VRX983065 WBT983062:WBT983065 WLP983062:WLP983065 WVL983062:WVL983065 D27:D28 IZ27:IZ28 SV27:SV28 ACR27:ACR28 AMN27:AMN28 AWJ27:AWJ28 BGF27:BGF28 BQB27:BQB28 BZX27:BZX28 CJT27:CJT28 CTP27:CTP28 DDL27:DDL28 DNH27:DNH28 DXD27:DXD28 EGZ27:EGZ28 EQV27:EQV28 FAR27:FAR28 FKN27:FKN28 FUJ27:FUJ28 GEF27:GEF28 GOB27:GOB28 GXX27:GXX28 HHT27:HHT28 HRP27:HRP28 IBL27:IBL28 ILH27:ILH28 IVD27:IVD28 JEZ27:JEZ28 JOV27:JOV28 JYR27:JYR28 KIN27:KIN28 KSJ27:KSJ28 LCF27:LCF28 LMB27:LMB28 LVX27:LVX28 MFT27:MFT28 MPP27:MPP28 MZL27:MZL28 NJH27:NJH28 NTD27:NTD28 OCZ27:OCZ28 OMV27:OMV28 OWR27:OWR28 PGN27:PGN28 PQJ27:PQJ28 QAF27:QAF28 QKB27:QKB28 QTX27:QTX28 RDT27:RDT28 RNP27:RNP28 RXL27:RXL28 SHH27:SHH28 SRD27:SRD28 TAZ27:TAZ28 TKV27:TKV28 TUR27:TUR28 UEN27:UEN28 UOJ27:UOJ28 UYF27:UYF28 VIB27:VIB28 VRX27:VRX28 WBT27:WBT28 WLP27:WLP28 WVL27:WVL28 D65563:D65564 IZ65563:IZ65564 SV65563:SV65564 ACR65563:ACR65564 AMN65563:AMN65564 AWJ65563:AWJ65564 BGF65563:BGF65564 BQB65563:BQB65564 BZX65563:BZX65564 CJT65563:CJT65564 CTP65563:CTP65564 DDL65563:DDL65564 DNH65563:DNH65564 DXD65563:DXD65564 EGZ65563:EGZ65564 EQV65563:EQV65564 FAR65563:FAR65564 FKN65563:FKN65564 FUJ65563:FUJ65564 GEF65563:GEF65564 GOB65563:GOB65564 GXX65563:GXX65564 HHT65563:HHT65564 HRP65563:HRP65564 IBL65563:IBL65564 ILH65563:ILH65564 IVD65563:IVD65564 JEZ65563:JEZ65564 JOV65563:JOV65564 JYR65563:JYR65564 KIN65563:KIN65564 KSJ65563:KSJ65564 LCF65563:LCF65564 LMB65563:LMB65564 LVX65563:LVX65564 MFT65563:MFT65564 MPP65563:MPP65564 MZL65563:MZL65564 NJH65563:NJH65564 NTD65563:NTD65564 OCZ65563:OCZ65564 OMV65563:OMV65564 OWR65563:OWR65564 PGN65563:PGN65564 PQJ65563:PQJ65564 QAF65563:QAF65564 QKB65563:QKB65564 QTX65563:QTX65564 RDT65563:RDT65564 RNP65563:RNP65564 RXL65563:RXL65564 SHH65563:SHH65564 SRD65563:SRD65564 TAZ65563:TAZ65564 TKV65563:TKV65564 TUR65563:TUR65564 UEN65563:UEN65564 UOJ65563:UOJ65564 UYF65563:UYF65564 VIB65563:VIB65564 VRX65563:VRX65564 WBT65563:WBT65564 WLP65563:WLP65564 WVL65563:WVL65564 D131099:D131100 IZ131099:IZ131100 SV131099:SV131100 ACR131099:ACR131100 AMN131099:AMN131100 AWJ131099:AWJ131100 BGF131099:BGF131100 BQB131099:BQB131100 BZX131099:BZX131100 CJT131099:CJT131100 CTP131099:CTP131100 DDL131099:DDL131100 DNH131099:DNH131100 DXD131099:DXD131100 EGZ131099:EGZ131100 EQV131099:EQV131100 FAR131099:FAR131100 FKN131099:FKN131100 FUJ131099:FUJ131100 GEF131099:GEF131100 GOB131099:GOB131100 GXX131099:GXX131100 HHT131099:HHT131100 HRP131099:HRP131100 IBL131099:IBL131100 ILH131099:ILH131100 IVD131099:IVD131100 JEZ131099:JEZ131100 JOV131099:JOV131100 JYR131099:JYR131100 KIN131099:KIN131100 KSJ131099:KSJ131100 LCF131099:LCF131100 LMB131099:LMB131100 LVX131099:LVX131100 MFT131099:MFT131100 MPP131099:MPP131100 MZL131099:MZL131100 NJH131099:NJH131100 NTD131099:NTD131100 OCZ131099:OCZ131100 OMV131099:OMV131100 OWR131099:OWR131100 PGN131099:PGN131100 PQJ131099:PQJ131100 QAF131099:QAF131100 QKB131099:QKB131100 QTX131099:QTX131100 RDT131099:RDT131100 RNP131099:RNP131100 RXL131099:RXL131100 SHH131099:SHH131100 SRD131099:SRD131100 TAZ131099:TAZ131100 TKV131099:TKV131100 TUR131099:TUR131100 UEN131099:UEN131100 UOJ131099:UOJ131100 UYF131099:UYF131100 VIB131099:VIB131100 VRX131099:VRX131100 WBT131099:WBT131100 WLP131099:WLP131100 WVL131099:WVL131100 D196635:D196636 IZ196635:IZ196636 SV196635:SV196636 ACR196635:ACR196636 AMN196635:AMN196636 AWJ196635:AWJ196636 BGF196635:BGF196636 BQB196635:BQB196636 BZX196635:BZX196636 CJT196635:CJT196636 CTP196635:CTP196636 DDL196635:DDL196636 DNH196635:DNH196636 DXD196635:DXD196636 EGZ196635:EGZ196636 EQV196635:EQV196636 FAR196635:FAR196636 FKN196635:FKN196636 FUJ196635:FUJ196636 GEF196635:GEF196636 GOB196635:GOB196636 GXX196635:GXX196636 HHT196635:HHT196636 HRP196635:HRP196636 IBL196635:IBL196636 ILH196635:ILH196636 IVD196635:IVD196636 JEZ196635:JEZ196636 JOV196635:JOV196636 JYR196635:JYR196636 KIN196635:KIN196636 KSJ196635:KSJ196636 LCF196635:LCF196636 LMB196635:LMB196636 LVX196635:LVX196636 MFT196635:MFT196636 MPP196635:MPP196636 MZL196635:MZL196636 NJH196635:NJH196636 NTD196635:NTD196636 OCZ196635:OCZ196636 OMV196635:OMV196636 OWR196635:OWR196636 PGN196635:PGN196636 PQJ196635:PQJ196636 QAF196635:QAF196636 QKB196635:QKB196636 QTX196635:QTX196636 RDT196635:RDT196636 RNP196635:RNP196636 RXL196635:RXL196636 SHH196635:SHH196636 SRD196635:SRD196636 TAZ196635:TAZ196636 TKV196635:TKV196636 TUR196635:TUR196636 UEN196635:UEN196636 UOJ196635:UOJ196636 UYF196635:UYF196636 VIB196635:VIB196636 VRX196635:VRX196636 WBT196635:WBT196636 WLP196635:WLP196636 WVL196635:WVL196636 D262171:D262172 IZ262171:IZ262172 SV262171:SV262172 ACR262171:ACR262172 AMN262171:AMN262172 AWJ262171:AWJ262172 BGF262171:BGF262172 BQB262171:BQB262172 BZX262171:BZX262172 CJT262171:CJT262172 CTP262171:CTP262172 DDL262171:DDL262172 DNH262171:DNH262172 DXD262171:DXD262172 EGZ262171:EGZ262172 EQV262171:EQV262172 FAR262171:FAR262172 FKN262171:FKN262172 FUJ262171:FUJ262172 GEF262171:GEF262172 GOB262171:GOB262172 GXX262171:GXX262172 HHT262171:HHT262172 HRP262171:HRP262172 IBL262171:IBL262172 ILH262171:ILH262172 IVD262171:IVD262172 JEZ262171:JEZ262172 JOV262171:JOV262172 JYR262171:JYR262172 KIN262171:KIN262172 KSJ262171:KSJ262172 LCF262171:LCF262172 LMB262171:LMB262172 LVX262171:LVX262172 MFT262171:MFT262172 MPP262171:MPP262172 MZL262171:MZL262172 NJH262171:NJH262172 NTD262171:NTD262172 OCZ262171:OCZ262172 OMV262171:OMV262172 OWR262171:OWR262172 PGN262171:PGN262172 PQJ262171:PQJ262172 QAF262171:QAF262172 QKB262171:QKB262172 QTX262171:QTX262172 RDT262171:RDT262172 RNP262171:RNP262172 RXL262171:RXL262172 SHH262171:SHH262172 SRD262171:SRD262172 TAZ262171:TAZ262172 TKV262171:TKV262172 TUR262171:TUR262172 UEN262171:UEN262172 UOJ262171:UOJ262172 UYF262171:UYF262172 VIB262171:VIB262172 VRX262171:VRX262172 WBT262171:WBT262172 WLP262171:WLP262172 WVL262171:WVL262172 D327707:D327708 IZ327707:IZ327708 SV327707:SV327708 ACR327707:ACR327708 AMN327707:AMN327708 AWJ327707:AWJ327708 BGF327707:BGF327708 BQB327707:BQB327708 BZX327707:BZX327708 CJT327707:CJT327708 CTP327707:CTP327708 DDL327707:DDL327708 DNH327707:DNH327708 DXD327707:DXD327708 EGZ327707:EGZ327708 EQV327707:EQV327708 FAR327707:FAR327708 FKN327707:FKN327708 FUJ327707:FUJ327708 GEF327707:GEF327708 GOB327707:GOB327708 GXX327707:GXX327708 HHT327707:HHT327708 HRP327707:HRP327708 IBL327707:IBL327708 ILH327707:ILH327708 IVD327707:IVD327708 JEZ327707:JEZ327708 JOV327707:JOV327708 JYR327707:JYR327708 KIN327707:KIN327708 KSJ327707:KSJ327708 LCF327707:LCF327708 LMB327707:LMB327708 LVX327707:LVX327708 MFT327707:MFT327708 MPP327707:MPP327708 MZL327707:MZL327708 NJH327707:NJH327708 NTD327707:NTD327708 OCZ327707:OCZ327708 OMV327707:OMV327708 OWR327707:OWR327708 PGN327707:PGN327708 PQJ327707:PQJ327708 QAF327707:QAF327708 QKB327707:QKB327708 QTX327707:QTX327708 RDT327707:RDT327708 RNP327707:RNP327708 RXL327707:RXL327708 SHH327707:SHH327708 SRD327707:SRD327708 TAZ327707:TAZ327708 TKV327707:TKV327708 TUR327707:TUR327708 UEN327707:UEN327708 UOJ327707:UOJ327708 UYF327707:UYF327708 VIB327707:VIB327708 VRX327707:VRX327708 WBT327707:WBT327708 WLP327707:WLP327708 WVL327707:WVL327708 D393243:D393244 IZ393243:IZ393244 SV393243:SV393244 ACR393243:ACR393244 AMN393243:AMN393244 AWJ393243:AWJ393244 BGF393243:BGF393244 BQB393243:BQB393244 BZX393243:BZX393244 CJT393243:CJT393244 CTP393243:CTP393244 DDL393243:DDL393244 DNH393243:DNH393244 DXD393243:DXD393244 EGZ393243:EGZ393244 EQV393243:EQV393244 FAR393243:FAR393244 FKN393243:FKN393244 FUJ393243:FUJ393244 GEF393243:GEF393244 GOB393243:GOB393244 GXX393243:GXX393244 HHT393243:HHT393244 HRP393243:HRP393244 IBL393243:IBL393244 ILH393243:ILH393244 IVD393243:IVD393244 JEZ393243:JEZ393244 JOV393243:JOV393244 JYR393243:JYR393244 KIN393243:KIN393244 KSJ393243:KSJ393244 LCF393243:LCF393244 LMB393243:LMB393244 LVX393243:LVX393244 MFT393243:MFT393244 MPP393243:MPP393244 MZL393243:MZL393244 NJH393243:NJH393244 NTD393243:NTD393244 OCZ393243:OCZ393244 OMV393243:OMV393244 OWR393243:OWR393244 PGN393243:PGN393244 PQJ393243:PQJ393244 QAF393243:QAF393244 QKB393243:QKB393244 QTX393243:QTX393244 RDT393243:RDT393244 RNP393243:RNP393244 RXL393243:RXL393244 SHH393243:SHH393244 SRD393243:SRD393244 TAZ393243:TAZ393244 TKV393243:TKV393244 TUR393243:TUR393244 UEN393243:UEN393244 UOJ393243:UOJ393244 UYF393243:UYF393244 VIB393243:VIB393244 VRX393243:VRX393244 WBT393243:WBT393244 WLP393243:WLP393244 WVL393243:WVL393244 D458779:D458780 IZ458779:IZ458780 SV458779:SV458780 ACR458779:ACR458780 AMN458779:AMN458780 AWJ458779:AWJ458780 BGF458779:BGF458780 BQB458779:BQB458780 BZX458779:BZX458780 CJT458779:CJT458780 CTP458779:CTP458780 DDL458779:DDL458780 DNH458779:DNH458780 DXD458779:DXD458780 EGZ458779:EGZ458780 EQV458779:EQV458780 FAR458779:FAR458780 FKN458779:FKN458780 FUJ458779:FUJ458780 GEF458779:GEF458780 GOB458779:GOB458780 GXX458779:GXX458780 HHT458779:HHT458780 HRP458779:HRP458780 IBL458779:IBL458780 ILH458779:ILH458780 IVD458779:IVD458780 JEZ458779:JEZ458780 JOV458779:JOV458780 JYR458779:JYR458780 KIN458779:KIN458780 KSJ458779:KSJ458780 LCF458779:LCF458780 LMB458779:LMB458780 LVX458779:LVX458780 MFT458779:MFT458780 MPP458779:MPP458780 MZL458779:MZL458780 NJH458779:NJH458780 NTD458779:NTD458780 OCZ458779:OCZ458780 OMV458779:OMV458780 OWR458779:OWR458780 PGN458779:PGN458780 PQJ458779:PQJ458780 QAF458779:QAF458780 QKB458779:QKB458780 QTX458779:QTX458780 RDT458779:RDT458780 RNP458779:RNP458780 RXL458779:RXL458780 SHH458779:SHH458780 SRD458779:SRD458780 TAZ458779:TAZ458780 TKV458779:TKV458780 TUR458779:TUR458780 UEN458779:UEN458780 UOJ458779:UOJ458780 UYF458779:UYF458780 VIB458779:VIB458780 VRX458779:VRX458780 WBT458779:WBT458780 WLP458779:WLP458780 WVL458779:WVL458780 D524315:D524316 IZ524315:IZ524316 SV524315:SV524316 ACR524315:ACR524316 AMN524315:AMN524316 AWJ524315:AWJ524316 BGF524315:BGF524316 BQB524315:BQB524316 BZX524315:BZX524316 CJT524315:CJT524316 CTP524315:CTP524316 DDL524315:DDL524316 DNH524315:DNH524316 DXD524315:DXD524316 EGZ524315:EGZ524316 EQV524315:EQV524316 FAR524315:FAR524316 FKN524315:FKN524316 FUJ524315:FUJ524316 GEF524315:GEF524316 GOB524315:GOB524316 GXX524315:GXX524316 HHT524315:HHT524316 HRP524315:HRP524316 IBL524315:IBL524316 ILH524315:ILH524316 IVD524315:IVD524316 JEZ524315:JEZ524316 JOV524315:JOV524316 JYR524315:JYR524316 KIN524315:KIN524316 KSJ524315:KSJ524316 LCF524315:LCF524316 LMB524315:LMB524316 LVX524315:LVX524316 MFT524315:MFT524316 MPP524315:MPP524316 MZL524315:MZL524316 NJH524315:NJH524316 NTD524315:NTD524316 OCZ524315:OCZ524316 OMV524315:OMV524316 OWR524315:OWR524316 PGN524315:PGN524316 PQJ524315:PQJ524316 QAF524315:QAF524316 QKB524315:QKB524316 QTX524315:QTX524316 RDT524315:RDT524316 RNP524315:RNP524316 RXL524315:RXL524316 SHH524315:SHH524316 SRD524315:SRD524316 TAZ524315:TAZ524316 TKV524315:TKV524316 TUR524315:TUR524316 UEN524315:UEN524316 UOJ524315:UOJ524316 UYF524315:UYF524316 VIB524315:VIB524316 VRX524315:VRX524316 WBT524315:WBT524316 WLP524315:WLP524316 WVL524315:WVL524316 D589851:D589852 IZ589851:IZ589852 SV589851:SV589852 ACR589851:ACR589852 AMN589851:AMN589852 AWJ589851:AWJ589852 BGF589851:BGF589852 BQB589851:BQB589852 BZX589851:BZX589852 CJT589851:CJT589852 CTP589851:CTP589852 DDL589851:DDL589852 DNH589851:DNH589852 DXD589851:DXD589852 EGZ589851:EGZ589852 EQV589851:EQV589852 FAR589851:FAR589852 FKN589851:FKN589852 FUJ589851:FUJ589852 GEF589851:GEF589852 GOB589851:GOB589852 GXX589851:GXX589852 HHT589851:HHT589852 HRP589851:HRP589852 IBL589851:IBL589852 ILH589851:ILH589852 IVD589851:IVD589852 JEZ589851:JEZ589852 JOV589851:JOV589852 JYR589851:JYR589852 KIN589851:KIN589852 KSJ589851:KSJ589852 LCF589851:LCF589852 LMB589851:LMB589852 LVX589851:LVX589852 MFT589851:MFT589852 MPP589851:MPP589852 MZL589851:MZL589852 NJH589851:NJH589852 NTD589851:NTD589852 OCZ589851:OCZ589852 OMV589851:OMV589852 OWR589851:OWR589852 PGN589851:PGN589852 PQJ589851:PQJ589852 QAF589851:QAF589852 QKB589851:QKB589852 QTX589851:QTX589852 RDT589851:RDT589852 RNP589851:RNP589852 RXL589851:RXL589852 SHH589851:SHH589852 SRD589851:SRD589852 TAZ589851:TAZ589852 TKV589851:TKV589852 TUR589851:TUR589852 UEN589851:UEN589852 UOJ589851:UOJ589852 UYF589851:UYF589852 VIB589851:VIB589852 VRX589851:VRX589852 WBT589851:WBT589852 WLP589851:WLP589852 WVL589851:WVL589852 D655387:D655388 IZ655387:IZ655388 SV655387:SV655388 ACR655387:ACR655388 AMN655387:AMN655388 AWJ655387:AWJ655388 BGF655387:BGF655388 BQB655387:BQB655388 BZX655387:BZX655388 CJT655387:CJT655388 CTP655387:CTP655388 DDL655387:DDL655388 DNH655387:DNH655388 DXD655387:DXD655388 EGZ655387:EGZ655388 EQV655387:EQV655388 FAR655387:FAR655388 FKN655387:FKN655388 FUJ655387:FUJ655388 GEF655387:GEF655388 GOB655387:GOB655388 GXX655387:GXX655388 HHT655387:HHT655388 HRP655387:HRP655388 IBL655387:IBL655388 ILH655387:ILH655388 IVD655387:IVD655388 JEZ655387:JEZ655388 JOV655387:JOV655388 JYR655387:JYR655388 KIN655387:KIN655388 KSJ655387:KSJ655388 LCF655387:LCF655388 LMB655387:LMB655388 LVX655387:LVX655388 MFT655387:MFT655388 MPP655387:MPP655388 MZL655387:MZL655388 NJH655387:NJH655388 NTD655387:NTD655388 OCZ655387:OCZ655388 OMV655387:OMV655388 OWR655387:OWR655388 PGN655387:PGN655388 PQJ655387:PQJ655388 QAF655387:QAF655388 QKB655387:QKB655388 QTX655387:QTX655388 RDT655387:RDT655388 RNP655387:RNP655388 RXL655387:RXL655388 SHH655387:SHH655388 SRD655387:SRD655388 TAZ655387:TAZ655388 TKV655387:TKV655388 TUR655387:TUR655388 UEN655387:UEN655388 UOJ655387:UOJ655388 UYF655387:UYF655388 VIB655387:VIB655388 VRX655387:VRX655388 WBT655387:WBT655388 WLP655387:WLP655388 WVL655387:WVL655388 D720923:D720924 IZ720923:IZ720924 SV720923:SV720924 ACR720923:ACR720924 AMN720923:AMN720924 AWJ720923:AWJ720924 BGF720923:BGF720924 BQB720923:BQB720924 BZX720923:BZX720924 CJT720923:CJT720924 CTP720923:CTP720924 DDL720923:DDL720924 DNH720923:DNH720924 DXD720923:DXD720924 EGZ720923:EGZ720924 EQV720923:EQV720924 FAR720923:FAR720924 FKN720923:FKN720924 FUJ720923:FUJ720924 GEF720923:GEF720924 GOB720923:GOB720924 GXX720923:GXX720924 HHT720923:HHT720924 HRP720923:HRP720924 IBL720923:IBL720924 ILH720923:ILH720924 IVD720923:IVD720924 JEZ720923:JEZ720924 JOV720923:JOV720924 JYR720923:JYR720924 KIN720923:KIN720924 KSJ720923:KSJ720924 LCF720923:LCF720924 LMB720923:LMB720924 LVX720923:LVX720924 MFT720923:MFT720924 MPP720923:MPP720924 MZL720923:MZL720924 NJH720923:NJH720924 NTD720923:NTD720924 OCZ720923:OCZ720924 OMV720923:OMV720924 OWR720923:OWR720924 PGN720923:PGN720924 PQJ720923:PQJ720924 QAF720923:QAF720924 QKB720923:QKB720924 QTX720923:QTX720924 RDT720923:RDT720924 RNP720923:RNP720924 RXL720923:RXL720924 SHH720923:SHH720924 SRD720923:SRD720924 TAZ720923:TAZ720924 TKV720923:TKV720924 TUR720923:TUR720924 UEN720923:UEN720924 UOJ720923:UOJ720924 UYF720923:UYF720924 VIB720923:VIB720924 VRX720923:VRX720924 WBT720923:WBT720924 WLP720923:WLP720924 WVL720923:WVL720924 D786459:D786460 IZ786459:IZ786460 SV786459:SV786460 ACR786459:ACR786460 AMN786459:AMN786460 AWJ786459:AWJ786460 BGF786459:BGF786460 BQB786459:BQB786460 BZX786459:BZX786460 CJT786459:CJT786460 CTP786459:CTP786460 DDL786459:DDL786460 DNH786459:DNH786460 DXD786459:DXD786460 EGZ786459:EGZ786460 EQV786459:EQV786460 FAR786459:FAR786460 FKN786459:FKN786460 FUJ786459:FUJ786460 GEF786459:GEF786460 GOB786459:GOB786460 GXX786459:GXX786460 HHT786459:HHT786460 HRP786459:HRP786460 IBL786459:IBL786460 ILH786459:ILH786460 IVD786459:IVD786460 JEZ786459:JEZ786460 JOV786459:JOV786460 JYR786459:JYR786460 KIN786459:KIN786460 KSJ786459:KSJ786460 LCF786459:LCF786460 LMB786459:LMB786460 LVX786459:LVX786460 MFT786459:MFT786460 MPP786459:MPP786460 MZL786459:MZL786460 NJH786459:NJH786460 NTD786459:NTD786460 OCZ786459:OCZ786460 OMV786459:OMV786460 OWR786459:OWR786460 PGN786459:PGN786460 PQJ786459:PQJ786460 QAF786459:QAF786460 QKB786459:QKB786460 QTX786459:QTX786460 RDT786459:RDT786460 RNP786459:RNP786460 RXL786459:RXL786460 SHH786459:SHH786460 SRD786459:SRD786460 TAZ786459:TAZ786460 TKV786459:TKV786460 TUR786459:TUR786460 UEN786459:UEN786460 UOJ786459:UOJ786460 UYF786459:UYF786460 VIB786459:VIB786460 VRX786459:VRX786460 WBT786459:WBT786460 WLP786459:WLP786460 WVL786459:WVL786460 D851995:D851996 IZ851995:IZ851996 SV851995:SV851996 ACR851995:ACR851996 AMN851995:AMN851996 AWJ851995:AWJ851996 BGF851995:BGF851996 BQB851995:BQB851996 BZX851995:BZX851996 CJT851995:CJT851996 CTP851995:CTP851996 DDL851995:DDL851996 DNH851995:DNH851996 DXD851995:DXD851996 EGZ851995:EGZ851996 EQV851995:EQV851996 FAR851995:FAR851996 FKN851995:FKN851996 FUJ851995:FUJ851996 GEF851995:GEF851996 GOB851995:GOB851996 GXX851995:GXX851996 HHT851995:HHT851996 HRP851995:HRP851996 IBL851995:IBL851996 ILH851995:ILH851996 IVD851995:IVD851996 JEZ851995:JEZ851996 JOV851995:JOV851996 JYR851995:JYR851996 KIN851995:KIN851996 KSJ851995:KSJ851996 LCF851995:LCF851996 LMB851995:LMB851996 LVX851995:LVX851996 MFT851995:MFT851996 MPP851995:MPP851996 MZL851995:MZL851996 NJH851995:NJH851996 NTD851995:NTD851996 OCZ851995:OCZ851996 OMV851995:OMV851996 OWR851995:OWR851996 PGN851995:PGN851996 PQJ851995:PQJ851996 QAF851995:QAF851996 QKB851995:QKB851996 QTX851995:QTX851996 RDT851995:RDT851996 RNP851995:RNP851996 RXL851995:RXL851996 SHH851995:SHH851996 SRD851995:SRD851996 TAZ851995:TAZ851996 TKV851995:TKV851996 TUR851995:TUR851996 UEN851995:UEN851996 UOJ851995:UOJ851996 UYF851995:UYF851996 VIB851995:VIB851996 VRX851995:VRX851996 WBT851995:WBT851996 WLP851995:WLP851996 WVL851995:WVL851996 D917531:D917532 IZ917531:IZ917532 SV917531:SV917532 ACR917531:ACR917532 AMN917531:AMN917532 AWJ917531:AWJ917532 BGF917531:BGF917532 BQB917531:BQB917532 BZX917531:BZX917532 CJT917531:CJT917532 CTP917531:CTP917532 DDL917531:DDL917532 DNH917531:DNH917532 DXD917531:DXD917532 EGZ917531:EGZ917532 EQV917531:EQV917532 FAR917531:FAR917532 FKN917531:FKN917532 FUJ917531:FUJ917532 GEF917531:GEF917532 GOB917531:GOB917532 GXX917531:GXX917532 HHT917531:HHT917532 HRP917531:HRP917532 IBL917531:IBL917532 ILH917531:ILH917532 IVD917531:IVD917532 JEZ917531:JEZ917532 JOV917531:JOV917532 JYR917531:JYR917532 KIN917531:KIN917532 KSJ917531:KSJ917532 LCF917531:LCF917532 LMB917531:LMB917532 LVX917531:LVX917532 MFT917531:MFT917532 MPP917531:MPP917532 MZL917531:MZL917532 NJH917531:NJH917532 NTD917531:NTD917532 OCZ917531:OCZ917532 OMV917531:OMV917532 OWR917531:OWR917532 PGN917531:PGN917532 PQJ917531:PQJ917532 QAF917531:QAF917532 QKB917531:QKB917532 QTX917531:QTX917532 RDT917531:RDT917532 RNP917531:RNP917532 RXL917531:RXL917532 SHH917531:SHH917532 SRD917531:SRD917532 TAZ917531:TAZ917532 TKV917531:TKV917532 TUR917531:TUR917532 UEN917531:UEN917532 UOJ917531:UOJ917532 UYF917531:UYF917532 VIB917531:VIB917532 VRX917531:VRX917532 WBT917531:WBT917532 WLP917531:WLP917532 WVL917531:WVL917532 D983067:D983068 IZ983067:IZ983068 SV983067:SV983068 ACR983067:ACR983068 AMN983067:AMN983068 AWJ983067:AWJ983068 BGF983067:BGF983068 BQB983067:BQB983068 BZX983067:BZX983068 CJT983067:CJT983068 CTP983067:CTP983068 DDL983067:DDL983068 DNH983067:DNH983068 DXD983067:DXD983068 EGZ983067:EGZ983068 EQV983067:EQV983068 FAR983067:FAR983068 FKN983067:FKN983068 FUJ983067:FUJ983068 GEF983067:GEF983068 GOB983067:GOB983068 GXX983067:GXX983068 HHT983067:HHT983068 HRP983067:HRP983068 IBL983067:IBL983068 ILH983067:ILH983068 IVD983067:IVD983068 JEZ983067:JEZ983068 JOV983067:JOV983068 JYR983067:JYR983068 KIN983067:KIN983068 KSJ983067:KSJ983068 LCF983067:LCF983068 LMB983067:LMB983068 LVX983067:LVX983068 MFT983067:MFT983068 MPP983067:MPP983068 MZL983067:MZL983068 NJH983067:NJH983068 NTD983067:NTD983068 OCZ983067:OCZ983068 OMV983067:OMV983068 OWR983067:OWR983068 PGN983067:PGN983068 PQJ983067:PQJ983068 QAF983067:QAF983068 QKB983067:QKB983068 QTX983067:QTX983068 RDT983067:RDT983068 RNP983067:RNP983068 RXL983067:RXL983068 SHH983067:SHH983068 SRD983067:SRD983068 TAZ983067:TAZ983068 TKV983067:TKV983068 TUR983067:TUR983068 UEN983067:UEN983068 UOJ983067:UOJ983068 UYF983067:UYF983068 VIB983067:VIB983068 VRX983067:VRX983068 WBT983067:WBT983068 WLP983067:WLP983068 WVL983067:WVL983068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I9:I18 JE9:JE18 TA9:TA18 ACW9:ACW18 AMS9:AMS18 AWO9:AWO18 BGK9:BGK18 BQG9:BQG18 CAC9:CAC18 CJY9:CJY18 CTU9:CTU18 DDQ9:DDQ18 DNM9:DNM18 DXI9:DXI18 EHE9:EHE18 ERA9:ERA18 FAW9:FAW18 FKS9:FKS18 FUO9:FUO18 GEK9:GEK18 GOG9:GOG18 GYC9:GYC18 HHY9:HHY18 HRU9:HRU18 IBQ9:IBQ18 ILM9:ILM18 IVI9:IVI18 JFE9:JFE18 JPA9:JPA18 JYW9:JYW18 KIS9:KIS18 KSO9:KSO18 LCK9:LCK18 LMG9:LMG18 LWC9:LWC18 MFY9:MFY18 MPU9:MPU18 MZQ9:MZQ18 NJM9:NJM18 NTI9:NTI18 ODE9:ODE18 ONA9:ONA18 OWW9:OWW18 PGS9:PGS18 PQO9:PQO18 QAK9:QAK18 QKG9:QKG18 QUC9:QUC18 RDY9:RDY18 RNU9:RNU18 RXQ9:RXQ18 SHM9:SHM18 SRI9:SRI18 TBE9:TBE18 TLA9:TLA18 TUW9:TUW18 UES9:UES18 UOO9:UOO18 UYK9:UYK18 VIG9:VIG18 VSC9:VSC18 WBY9:WBY18 WLU9:WLU18 WVQ9:WVQ18 I65545:I65554 JE65545:JE65554 TA65545:TA65554 ACW65545:ACW65554 AMS65545:AMS65554 AWO65545:AWO65554 BGK65545:BGK65554 BQG65545:BQG65554 CAC65545:CAC65554 CJY65545:CJY65554 CTU65545:CTU65554 DDQ65545:DDQ65554 DNM65545:DNM65554 DXI65545:DXI65554 EHE65545:EHE65554 ERA65545:ERA65554 FAW65545:FAW65554 FKS65545:FKS65554 FUO65545:FUO65554 GEK65545:GEK65554 GOG65545:GOG65554 GYC65545:GYC65554 HHY65545:HHY65554 HRU65545:HRU65554 IBQ65545:IBQ65554 ILM65545:ILM65554 IVI65545:IVI65554 JFE65545:JFE65554 JPA65545:JPA65554 JYW65545:JYW65554 KIS65545:KIS65554 KSO65545:KSO65554 LCK65545:LCK65554 LMG65545:LMG65554 LWC65545:LWC65554 MFY65545:MFY65554 MPU65545:MPU65554 MZQ65545:MZQ65554 NJM65545:NJM65554 NTI65545:NTI65554 ODE65545:ODE65554 ONA65545:ONA65554 OWW65545:OWW65554 PGS65545:PGS65554 PQO65545:PQO65554 QAK65545:QAK65554 QKG65545:QKG65554 QUC65545:QUC65554 RDY65545:RDY65554 RNU65545:RNU65554 RXQ65545:RXQ65554 SHM65545:SHM65554 SRI65545:SRI65554 TBE65545:TBE65554 TLA65545:TLA65554 TUW65545:TUW65554 UES65545:UES65554 UOO65545:UOO65554 UYK65545:UYK65554 VIG65545:VIG65554 VSC65545:VSC65554 WBY65545:WBY65554 WLU65545:WLU65554 WVQ65545:WVQ65554 I131081:I131090 JE131081:JE131090 TA131081:TA131090 ACW131081:ACW131090 AMS131081:AMS131090 AWO131081:AWO131090 BGK131081:BGK131090 BQG131081:BQG131090 CAC131081:CAC131090 CJY131081:CJY131090 CTU131081:CTU131090 DDQ131081:DDQ131090 DNM131081:DNM131090 DXI131081:DXI131090 EHE131081:EHE131090 ERA131081:ERA131090 FAW131081:FAW131090 FKS131081:FKS131090 FUO131081:FUO131090 GEK131081:GEK131090 GOG131081:GOG131090 GYC131081:GYC131090 HHY131081:HHY131090 HRU131081:HRU131090 IBQ131081:IBQ131090 ILM131081:ILM131090 IVI131081:IVI131090 JFE131081:JFE131090 JPA131081:JPA131090 JYW131081:JYW131090 KIS131081:KIS131090 KSO131081:KSO131090 LCK131081:LCK131090 LMG131081:LMG131090 LWC131081:LWC131090 MFY131081:MFY131090 MPU131081:MPU131090 MZQ131081:MZQ131090 NJM131081:NJM131090 NTI131081:NTI131090 ODE131081:ODE131090 ONA131081:ONA131090 OWW131081:OWW131090 PGS131081:PGS131090 PQO131081:PQO131090 QAK131081:QAK131090 QKG131081:QKG131090 QUC131081:QUC131090 RDY131081:RDY131090 RNU131081:RNU131090 RXQ131081:RXQ131090 SHM131081:SHM131090 SRI131081:SRI131090 TBE131081:TBE131090 TLA131081:TLA131090 TUW131081:TUW131090 UES131081:UES131090 UOO131081:UOO131090 UYK131081:UYK131090 VIG131081:VIG131090 VSC131081:VSC131090 WBY131081:WBY131090 WLU131081:WLU131090 WVQ131081:WVQ131090 I196617:I196626 JE196617:JE196626 TA196617:TA196626 ACW196617:ACW196626 AMS196617:AMS196626 AWO196617:AWO196626 BGK196617:BGK196626 BQG196617:BQG196626 CAC196617:CAC196626 CJY196617:CJY196626 CTU196617:CTU196626 DDQ196617:DDQ196626 DNM196617:DNM196626 DXI196617:DXI196626 EHE196617:EHE196626 ERA196617:ERA196626 FAW196617:FAW196626 FKS196617:FKS196626 FUO196617:FUO196626 GEK196617:GEK196626 GOG196617:GOG196626 GYC196617:GYC196626 HHY196617:HHY196626 HRU196617:HRU196626 IBQ196617:IBQ196626 ILM196617:ILM196626 IVI196617:IVI196626 JFE196617:JFE196626 JPA196617:JPA196626 JYW196617:JYW196626 KIS196617:KIS196626 KSO196617:KSO196626 LCK196617:LCK196626 LMG196617:LMG196626 LWC196617:LWC196626 MFY196617:MFY196626 MPU196617:MPU196626 MZQ196617:MZQ196626 NJM196617:NJM196626 NTI196617:NTI196626 ODE196617:ODE196626 ONA196617:ONA196626 OWW196617:OWW196626 PGS196617:PGS196626 PQO196617:PQO196626 QAK196617:QAK196626 QKG196617:QKG196626 QUC196617:QUC196626 RDY196617:RDY196626 RNU196617:RNU196626 RXQ196617:RXQ196626 SHM196617:SHM196626 SRI196617:SRI196626 TBE196617:TBE196626 TLA196617:TLA196626 TUW196617:TUW196626 UES196617:UES196626 UOO196617:UOO196626 UYK196617:UYK196626 VIG196617:VIG196626 VSC196617:VSC196626 WBY196617:WBY196626 WLU196617:WLU196626 WVQ196617:WVQ196626 I262153:I262162 JE262153:JE262162 TA262153:TA262162 ACW262153:ACW262162 AMS262153:AMS262162 AWO262153:AWO262162 BGK262153:BGK262162 BQG262153:BQG262162 CAC262153:CAC262162 CJY262153:CJY262162 CTU262153:CTU262162 DDQ262153:DDQ262162 DNM262153:DNM262162 DXI262153:DXI262162 EHE262153:EHE262162 ERA262153:ERA262162 FAW262153:FAW262162 FKS262153:FKS262162 FUO262153:FUO262162 GEK262153:GEK262162 GOG262153:GOG262162 GYC262153:GYC262162 HHY262153:HHY262162 HRU262153:HRU262162 IBQ262153:IBQ262162 ILM262153:ILM262162 IVI262153:IVI262162 JFE262153:JFE262162 JPA262153:JPA262162 JYW262153:JYW262162 KIS262153:KIS262162 KSO262153:KSO262162 LCK262153:LCK262162 LMG262153:LMG262162 LWC262153:LWC262162 MFY262153:MFY262162 MPU262153:MPU262162 MZQ262153:MZQ262162 NJM262153:NJM262162 NTI262153:NTI262162 ODE262153:ODE262162 ONA262153:ONA262162 OWW262153:OWW262162 PGS262153:PGS262162 PQO262153:PQO262162 QAK262153:QAK262162 QKG262153:QKG262162 QUC262153:QUC262162 RDY262153:RDY262162 RNU262153:RNU262162 RXQ262153:RXQ262162 SHM262153:SHM262162 SRI262153:SRI262162 TBE262153:TBE262162 TLA262153:TLA262162 TUW262153:TUW262162 UES262153:UES262162 UOO262153:UOO262162 UYK262153:UYK262162 VIG262153:VIG262162 VSC262153:VSC262162 WBY262153:WBY262162 WLU262153:WLU262162 WVQ262153:WVQ262162 I327689:I327698 JE327689:JE327698 TA327689:TA327698 ACW327689:ACW327698 AMS327689:AMS327698 AWO327689:AWO327698 BGK327689:BGK327698 BQG327689:BQG327698 CAC327689:CAC327698 CJY327689:CJY327698 CTU327689:CTU327698 DDQ327689:DDQ327698 DNM327689:DNM327698 DXI327689:DXI327698 EHE327689:EHE327698 ERA327689:ERA327698 FAW327689:FAW327698 FKS327689:FKS327698 FUO327689:FUO327698 GEK327689:GEK327698 GOG327689:GOG327698 GYC327689:GYC327698 HHY327689:HHY327698 HRU327689:HRU327698 IBQ327689:IBQ327698 ILM327689:ILM327698 IVI327689:IVI327698 JFE327689:JFE327698 JPA327689:JPA327698 JYW327689:JYW327698 KIS327689:KIS327698 KSO327689:KSO327698 LCK327689:LCK327698 LMG327689:LMG327698 LWC327689:LWC327698 MFY327689:MFY327698 MPU327689:MPU327698 MZQ327689:MZQ327698 NJM327689:NJM327698 NTI327689:NTI327698 ODE327689:ODE327698 ONA327689:ONA327698 OWW327689:OWW327698 PGS327689:PGS327698 PQO327689:PQO327698 QAK327689:QAK327698 QKG327689:QKG327698 QUC327689:QUC327698 RDY327689:RDY327698 RNU327689:RNU327698 RXQ327689:RXQ327698 SHM327689:SHM327698 SRI327689:SRI327698 TBE327689:TBE327698 TLA327689:TLA327698 TUW327689:TUW327698 UES327689:UES327698 UOO327689:UOO327698 UYK327689:UYK327698 VIG327689:VIG327698 VSC327689:VSC327698 WBY327689:WBY327698 WLU327689:WLU327698 WVQ327689:WVQ327698 I393225:I393234 JE393225:JE393234 TA393225:TA393234 ACW393225:ACW393234 AMS393225:AMS393234 AWO393225:AWO393234 BGK393225:BGK393234 BQG393225:BQG393234 CAC393225:CAC393234 CJY393225:CJY393234 CTU393225:CTU393234 DDQ393225:DDQ393234 DNM393225:DNM393234 DXI393225:DXI393234 EHE393225:EHE393234 ERA393225:ERA393234 FAW393225:FAW393234 FKS393225:FKS393234 FUO393225:FUO393234 GEK393225:GEK393234 GOG393225:GOG393234 GYC393225:GYC393234 HHY393225:HHY393234 HRU393225:HRU393234 IBQ393225:IBQ393234 ILM393225:ILM393234 IVI393225:IVI393234 JFE393225:JFE393234 JPA393225:JPA393234 JYW393225:JYW393234 KIS393225:KIS393234 KSO393225:KSO393234 LCK393225:LCK393234 LMG393225:LMG393234 LWC393225:LWC393234 MFY393225:MFY393234 MPU393225:MPU393234 MZQ393225:MZQ393234 NJM393225:NJM393234 NTI393225:NTI393234 ODE393225:ODE393234 ONA393225:ONA393234 OWW393225:OWW393234 PGS393225:PGS393234 PQO393225:PQO393234 QAK393225:QAK393234 QKG393225:QKG393234 QUC393225:QUC393234 RDY393225:RDY393234 RNU393225:RNU393234 RXQ393225:RXQ393234 SHM393225:SHM393234 SRI393225:SRI393234 TBE393225:TBE393234 TLA393225:TLA393234 TUW393225:TUW393234 UES393225:UES393234 UOO393225:UOO393234 UYK393225:UYK393234 VIG393225:VIG393234 VSC393225:VSC393234 WBY393225:WBY393234 WLU393225:WLU393234 WVQ393225:WVQ393234 I458761:I458770 JE458761:JE458770 TA458761:TA458770 ACW458761:ACW458770 AMS458761:AMS458770 AWO458761:AWO458770 BGK458761:BGK458770 BQG458761:BQG458770 CAC458761:CAC458770 CJY458761:CJY458770 CTU458761:CTU458770 DDQ458761:DDQ458770 DNM458761:DNM458770 DXI458761:DXI458770 EHE458761:EHE458770 ERA458761:ERA458770 FAW458761:FAW458770 FKS458761:FKS458770 FUO458761:FUO458770 GEK458761:GEK458770 GOG458761:GOG458770 GYC458761:GYC458770 HHY458761:HHY458770 HRU458761:HRU458770 IBQ458761:IBQ458770 ILM458761:ILM458770 IVI458761:IVI458770 JFE458761:JFE458770 JPA458761:JPA458770 JYW458761:JYW458770 KIS458761:KIS458770 KSO458761:KSO458770 LCK458761:LCK458770 LMG458761:LMG458770 LWC458761:LWC458770 MFY458761:MFY458770 MPU458761:MPU458770 MZQ458761:MZQ458770 NJM458761:NJM458770 NTI458761:NTI458770 ODE458761:ODE458770 ONA458761:ONA458770 OWW458761:OWW458770 PGS458761:PGS458770 PQO458761:PQO458770 QAK458761:QAK458770 QKG458761:QKG458770 QUC458761:QUC458770 RDY458761:RDY458770 RNU458761:RNU458770 RXQ458761:RXQ458770 SHM458761:SHM458770 SRI458761:SRI458770 TBE458761:TBE458770 TLA458761:TLA458770 TUW458761:TUW458770 UES458761:UES458770 UOO458761:UOO458770 UYK458761:UYK458770 VIG458761:VIG458770 VSC458761:VSC458770 WBY458761:WBY458770 WLU458761:WLU458770 WVQ458761:WVQ458770 I524297:I524306 JE524297:JE524306 TA524297:TA524306 ACW524297:ACW524306 AMS524297:AMS524306 AWO524297:AWO524306 BGK524297:BGK524306 BQG524297:BQG524306 CAC524297:CAC524306 CJY524297:CJY524306 CTU524297:CTU524306 DDQ524297:DDQ524306 DNM524297:DNM524306 DXI524297:DXI524306 EHE524297:EHE524306 ERA524297:ERA524306 FAW524297:FAW524306 FKS524297:FKS524306 FUO524297:FUO524306 GEK524297:GEK524306 GOG524297:GOG524306 GYC524297:GYC524306 HHY524297:HHY524306 HRU524297:HRU524306 IBQ524297:IBQ524306 ILM524297:ILM524306 IVI524297:IVI524306 JFE524297:JFE524306 JPA524297:JPA524306 JYW524297:JYW524306 KIS524297:KIS524306 KSO524297:KSO524306 LCK524297:LCK524306 LMG524297:LMG524306 LWC524297:LWC524306 MFY524297:MFY524306 MPU524297:MPU524306 MZQ524297:MZQ524306 NJM524297:NJM524306 NTI524297:NTI524306 ODE524297:ODE524306 ONA524297:ONA524306 OWW524297:OWW524306 PGS524297:PGS524306 PQO524297:PQO524306 QAK524297:QAK524306 QKG524297:QKG524306 QUC524297:QUC524306 RDY524297:RDY524306 RNU524297:RNU524306 RXQ524297:RXQ524306 SHM524297:SHM524306 SRI524297:SRI524306 TBE524297:TBE524306 TLA524297:TLA524306 TUW524297:TUW524306 UES524297:UES524306 UOO524297:UOO524306 UYK524297:UYK524306 VIG524297:VIG524306 VSC524297:VSC524306 WBY524297:WBY524306 WLU524297:WLU524306 WVQ524297:WVQ524306 I589833:I589842 JE589833:JE589842 TA589833:TA589842 ACW589833:ACW589842 AMS589833:AMS589842 AWO589833:AWO589842 BGK589833:BGK589842 BQG589833:BQG589842 CAC589833:CAC589842 CJY589833:CJY589842 CTU589833:CTU589842 DDQ589833:DDQ589842 DNM589833:DNM589842 DXI589833:DXI589842 EHE589833:EHE589842 ERA589833:ERA589842 FAW589833:FAW589842 FKS589833:FKS589842 FUO589833:FUO589842 GEK589833:GEK589842 GOG589833:GOG589842 GYC589833:GYC589842 HHY589833:HHY589842 HRU589833:HRU589842 IBQ589833:IBQ589842 ILM589833:ILM589842 IVI589833:IVI589842 JFE589833:JFE589842 JPA589833:JPA589842 JYW589833:JYW589842 KIS589833:KIS589842 KSO589833:KSO589842 LCK589833:LCK589842 LMG589833:LMG589842 LWC589833:LWC589842 MFY589833:MFY589842 MPU589833:MPU589842 MZQ589833:MZQ589842 NJM589833:NJM589842 NTI589833:NTI589842 ODE589833:ODE589842 ONA589833:ONA589842 OWW589833:OWW589842 PGS589833:PGS589842 PQO589833:PQO589842 QAK589833:QAK589842 QKG589833:QKG589842 QUC589833:QUC589842 RDY589833:RDY589842 RNU589833:RNU589842 RXQ589833:RXQ589842 SHM589833:SHM589842 SRI589833:SRI589842 TBE589833:TBE589842 TLA589833:TLA589842 TUW589833:TUW589842 UES589833:UES589842 UOO589833:UOO589842 UYK589833:UYK589842 VIG589833:VIG589842 VSC589833:VSC589842 WBY589833:WBY589842 WLU589833:WLU589842 WVQ589833:WVQ589842 I655369:I655378 JE655369:JE655378 TA655369:TA655378 ACW655369:ACW655378 AMS655369:AMS655378 AWO655369:AWO655378 BGK655369:BGK655378 BQG655369:BQG655378 CAC655369:CAC655378 CJY655369:CJY655378 CTU655369:CTU655378 DDQ655369:DDQ655378 DNM655369:DNM655378 DXI655369:DXI655378 EHE655369:EHE655378 ERA655369:ERA655378 FAW655369:FAW655378 FKS655369:FKS655378 FUO655369:FUO655378 GEK655369:GEK655378 GOG655369:GOG655378 GYC655369:GYC655378 HHY655369:HHY655378 HRU655369:HRU655378 IBQ655369:IBQ655378 ILM655369:ILM655378 IVI655369:IVI655378 JFE655369:JFE655378 JPA655369:JPA655378 JYW655369:JYW655378 KIS655369:KIS655378 KSO655369:KSO655378 LCK655369:LCK655378 LMG655369:LMG655378 LWC655369:LWC655378 MFY655369:MFY655378 MPU655369:MPU655378 MZQ655369:MZQ655378 NJM655369:NJM655378 NTI655369:NTI655378 ODE655369:ODE655378 ONA655369:ONA655378 OWW655369:OWW655378 PGS655369:PGS655378 PQO655369:PQO655378 QAK655369:QAK655378 QKG655369:QKG655378 QUC655369:QUC655378 RDY655369:RDY655378 RNU655369:RNU655378 RXQ655369:RXQ655378 SHM655369:SHM655378 SRI655369:SRI655378 TBE655369:TBE655378 TLA655369:TLA655378 TUW655369:TUW655378 UES655369:UES655378 UOO655369:UOO655378 UYK655369:UYK655378 VIG655369:VIG655378 VSC655369:VSC655378 WBY655369:WBY655378 WLU655369:WLU655378 WVQ655369:WVQ655378 I720905:I720914 JE720905:JE720914 TA720905:TA720914 ACW720905:ACW720914 AMS720905:AMS720914 AWO720905:AWO720914 BGK720905:BGK720914 BQG720905:BQG720914 CAC720905:CAC720914 CJY720905:CJY720914 CTU720905:CTU720914 DDQ720905:DDQ720914 DNM720905:DNM720914 DXI720905:DXI720914 EHE720905:EHE720914 ERA720905:ERA720914 FAW720905:FAW720914 FKS720905:FKS720914 FUO720905:FUO720914 GEK720905:GEK720914 GOG720905:GOG720914 GYC720905:GYC720914 HHY720905:HHY720914 HRU720905:HRU720914 IBQ720905:IBQ720914 ILM720905:ILM720914 IVI720905:IVI720914 JFE720905:JFE720914 JPA720905:JPA720914 JYW720905:JYW720914 KIS720905:KIS720914 KSO720905:KSO720914 LCK720905:LCK720914 LMG720905:LMG720914 LWC720905:LWC720914 MFY720905:MFY720914 MPU720905:MPU720914 MZQ720905:MZQ720914 NJM720905:NJM720914 NTI720905:NTI720914 ODE720905:ODE720914 ONA720905:ONA720914 OWW720905:OWW720914 PGS720905:PGS720914 PQO720905:PQO720914 QAK720905:QAK720914 QKG720905:QKG720914 QUC720905:QUC720914 RDY720905:RDY720914 RNU720905:RNU720914 RXQ720905:RXQ720914 SHM720905:SHM720914 SRI720905:SRI720914 TBE720905:TBE720914 TLA720905:TLA720914 TUW720905:TUW720914 UES720905:UES720914 UOO720905:UOO720914 UYK720905:UYK720914 VIG720905:VIG720914 VSC720905:VSC720914 WBY720905:WBY720914 WLU720905:WLU720914 WVQ720905:WVQ720914 I786441:I786450 JE786441:JE786450 TA786441:TA786450 ACW786441:ACW786450 AMS786441:AMS786450 AWO786441:AWO786450 BGK786441:BGK786450 BQG786441:BQG786450 CAC786441:CAC786450 CJY786441:CJY786450 CTU786441:CTU786450 DDQ786441:DDQ786450 DNM786441:DNM786450 DXI786441:DXI786450 EHE786441:EHE786450 ERA786441:ERA786450 FAW786441:FAW786450 FKS786441:FKS786450 FUO786441:FUO786450 GEK786441:GEK786450 GOG786441:GOG786450 GYC786441:GYC786450 HHY786441:HHY786450 HRU786441:HRU786450 IBQ786441:IBQ786450 ILM786441:ILM786450 IVI786441:IVI786450 JFE786441:JFE786450 JPA786441:JPA786450 JYW786441:JYW786450 KIS786441:KIS786450 KSO786441:KSO786450 LCK786441:LCK786450 LMG786441:LMG786450 LWC786441:LWC786450 MFY786441:MFY786450 MPU786441:MPU786450 MZQ786441:MZQ786450 NJM786441:NJM786450 NTI786441:NTI786450 ODE786441:ODE786450 ONA786441:ONA786450 OWW786441:OWW786450 PGS786441:PGS786450 PQO786441:PQO786450 QAK786441:QAK786450 QKG786441:QKG786450 QUC786441:QUC786450 RDY786441:RDY786450 RNU786441:RNU786450 RXQ786441:RXQ786450 SHM786441:SHM786450 SRI786441:SRI786450 TBE786441:TBE786450 TLA786441:TLA786450 TUW786441:TUW786450 UES786441:UES786450 UOO786441:UOO786450 UYK786441:UYK786450 VIG786441:VIG786450 VSC786441:VSC786450 WBY786441:WBY786450 WLU786441:WLU786450 WVQ786441:WVQ786450 I851977:I851986 JE851977:JE851986 TA851977:TA851986 ACW851977:ACW851986 AMS851977:AMS851986 AWO851977:AWO851986 BGK851977:BGK851986 BQG851977:BQG851986 CAC851977:CAC851986 CJY851977:CJY851986 CTU851977:CTU851986 DDQ851977:DDQ851986 DNM851977:DNM851986 DXI851977:DXI851986 EHE851977:EHE851986 ERA851977:ERA851986 FAW851977:FAW851986 FKS851977:FKS851986 FUO851977:FUO851986 GEK851977:GEK851986 GOG851977:GOG851986 GYC851977:GYC851986 HHY851977:HHY851986 HRU851977:HRU851986 IBQ851977:IBQ851986 ILM851977:ILM851986 IVI851977:IVI851986 JFE851977:JFE851986 JPA851977:JPA851986 JYW851977:JYW851986 KIS851977:KIS851986 KSO851977:KSO851986 LCK851977:LCK851986 LMG851977:LMG851986 LWC851977:LWC851986 MFY851977:MFY851986 MPU851977:MPU851986 MZQ851977:MZQ851986 NJM851977:NJM851986 NTI851977:NTI851986 ODE851977:ODE851986 ONA851977:ONA851986 OWW851977:OWW851986 PGS851977:PGS851986 PQO851977:PQO851986 QAK851977:QAK851986 QKG851977:QKG851986 QUC851977:QUC851986 RDY851977:RDY851986 RNU851977:RNU851986 RXQ851977:RXQ851986 SHM851977:SHM851986 SRI851977:SRI851986 TBE851977:TBE851986 TLA851977:TLA851986 TUW851977:TUW851986 UES851977:UES851986 UOO851977:UOO851986 UYK851977:UYK851986 VIG851977:VIG851986 VSC851977:VSC851986 WBY851977:WBY851986 WLU851977:WLU851986 WVQ851977:WVQ851986 I917513:I917522 JE917513:JE917522 TA917513:TA917522 ACW917513:ACW917522 AMS917513:AMS917522 AWO917513:AWO917522 BGK917513:BGK917522 BQG917513:BQG917522 CAC917513:CAC917522 CJY917513:CJY917522 CTU917513:CTU917522 DDQ917513:DDQ917522 DNM917513:DNM917522 DXI917513:DXI917522 EHE917513:EHE917522 ERA917513:ERA917522 FAW917513:FAW917522 FKS917513:FKS917522 FUO917513:FUO917522 GEK917513:GEK917522 GOG917513:GOG917522 GYC917513:GYC917522 HHY917513:HHY917522 HRU917513:HRU917522 IBQ917513:IBQ917522 ILM917513:ILM917522 IVI917513:IVI917522 JFE917513:JFE917522 JPA917513:JPA917522 JYW917513:JYW917522 KIS917513:KIS917522 KSO917513:KSO917522 LCK917513:LCK917522 LMG917513:LMG917522 LWC917513:LWC917522 MFY917513:MFY917522 MPU917513:MPU917522 MZQ917513:MZQ917522 NJM917513:NJM917522 NTI917513:NTI917522 ODE917513:ODE917522 ONA917513:ONA917522 OWW917513:OWW917522 PGS917513:PGS917522 PQO917513:PQO917522 QAK917513:QAK917522 QKG917513:QKG917522 QUC917513:QUC917522 RDY917513:RDY917522 RNU917513:RNU917522 RXQ917513:RXQ917522 SHM917513:SHM917522 SRI917513:SRI917522 TBE917513:TBE917522 TLA917513:TLA917522 TUW917513:TUW917522 UES917513:UES917522 UOO917513:UOO917522 UYK917513:UYK917522 VIG917513:VIG917522 VSC917513:VSC917522 WBY917513:WBY917522 WLU917513:WLU917522 WVQ917513:WVQ917522 I983049:I983058 JE983049:JE983058 TA983049:TA983058 ACW983049:ACW983058 AMS983049:AMS983058 AWO983049:AWO983058 BGK983049:BGK983058 BQG983049:BQG983058 CAC983049:CAC983058 CJY983049:CJY983058 CTU983049:CTU983058 DDQ983049:DDQ983058 DNM983049:DNM983058 DXI983049:DXI983058 EHE983049:EHE983058 ERA983049:ERA983058 FAW983049:FAW983058 FKS983049:FKS983058 FUO983049:FUO983058 GEK983049:GEK983058 GOG983049:GOG983058 GYC983049:GYC983058 HHY983049:HHY983058 HRU983049:HRU983058 IBQ983049:IBQ983058 ILM983049:ILM983058 IVI983049:IVI983058 JFE983049:JFE983058 JPA983049:JPA983058 JYW983049:JYW983058 KIS983049:KIS983058 KSO983049:KSO983058 LCK983049:LCK983058 LMG983049:LMG983058 LWC983049:LWC983058 MFY983049:MFY983058 MPU983049:MPU983058 MZQ983049:MZQ983058 NJM983049:NJM983058 NTI983049:NTI983058 ODE983049:ODE983058 ONA983049:ONA983058 OWW983049:OWW983058 PGS983049:PGS983058 PQO983049:PQO983058 QAK983049:QAK983058 QKG983049:QKG983058 QUC983049:QUC983058 RDY983049:RDY983058 RNU983049:RNU983058 RXQ983049:RXQ983058 SHM983049:SHM983058 SRI983049:SRI983058 TBE983049:TBE983058 TLA983049:TLA983058 TUW983049:TUW983058 UES983049:UES983058 UOO983049:UOO983058 UYK983049:UYK983058 VIG983049:VIG983058 VSC983049:VSC983058 WBY983049:WBY983058 WLU983049:WLU983058 WVQ983049:WVQ983058 I3:I6 JE3:JE6 TA3:TA6 ACW3:ACW6 AMS3:AMS6 AWO3:AWO6 BGK3:BGK6 BQG3:BQG6 CAC3:CAC6 CJY3:CJY6 CTU3:CTU6 DDQ3:DDQ6 DNM3:DNM6 DXI3:DXI6 EHE3:EHE6 ERA3:ERA6 FAW3:FAW6 FKS3:FKS6 FUO3:FUO6 GEK3:GEK6 GOG3:GOG6 GYC3:GYC6 HHY3:HHY6 HRU3:HRU6 IBQ3:IBQ6 ILM3:ILM6 IVI3:IVI6 JFE3:JFE6 JPA3:JPA6 JYW3:JYW6 KIS3:KIS6 KSO3:KSO6 LCK3:LCK6 LMG3:LMG6 LWC3:LWC6 MFY3:MFY6 MPU3:MPU6 MZQ3:MZQ6 NJM3:NJM6 NTI3:NTI6 ODE3:ODE6 ONA3:ONA6 OWW3:OWW6 PGS3:PGS6 PQO3:PQO6 QAK3:QAK6 QKG3:QKG6 QUC3:QUC6 RDY3:RDY6 RNU3:RNU6 RXQ3:RXQ6 SHM3:SHM6 SRI3:SRI6 TBE3:TBE6 TLA3:TLA6 TUW3:TUW6 UES3:UES6 UOO3:UOO6 UYK3:UYK6 VIG3:VIG6 VSC3:VSC6 WBY3:WBY6 WLU3:WLU6 WVQ3:WVQ6 I65539:I65542 JE65539:JE65542 TA65539:TA65542 ACW65539:ACW65542 AMS65539:AMS65542 AWO65539:AWO65542 BGK65539:BGK65542 BQG65539:BQG65542 CAC65539:CAC65542 CJY65539:CJY65542 CTU65539:CTU65542 DDQ65539:DDQ65542 DNM65539:DNM65542 DXI65539:DXI65542 EHE65539:EHE65542 ERA65539:ERA65542 FAW65539:FAW65542 FKS65539:FKS65542 FUO65539:FUO65542 GEK65539:GEK65542 GOG65539:GOG65542 GYC65539:GYC65542 HHY65539:HHY65542 HRU65539:HRU65542 IBQ65539:IBQ65542 ILM65539:ILM65542 IVI65539:IVI65542 JFE65539:JFE65542 JPA65539:JPA65542 JYW65539:JYW65542 KIS65539:KIS65542 KSO65539:KSO65542 LCK65539:LCK65542 LMG65539:LMG65542 LWC65539:LWC65542 MFY65539:MFY65542 MPU65539:MPU65542 MZQ65539:MZQ65542 NJM65539:NJM65542 NTI65539:NTI65542 ODE65539:ODE65542 ONA65539:ONA65542 OWW65539:OWW65542 PGS65539:PGS65542 PQO65539:PQO65542 QAK65539:QAK65542 QKG65539:QKG65542 QUC65539:QUC65542 RDY65539:RDY65542 RNU65539:RNU65542 RXQ65539:RXQ65542 SHM65539:SHM65542 SRI65539:SRI65542 TBE65539:TBE65542 TLA65539:TLA65542 TUW65539:TUW65542 UES65539:UES65542 UOO65539:UOO65542 UYK65539:UYK65542 VIG65539:VIG65542 VSC65539:VSC65542 WBY65539:WBY65542 WLU65539:WLU65542 WVQ65539:WVQ65542 I131075:I131078 JE131075:JE131078 TA131075:TA131078 ACW131075:ACW131078 AMS131075:AMS131078 AWO131075:AWO131078 BGK131075:BGK131078 BQG131075:BQG131078 CAC131075:CAC131078 CJY131075:CJY131078 CTU131075:CTU131078 DDQ131075:DDQ131078 DNM131075:DNM131078 DXI131075:DXI131078 EHE131075:EHE131078 ERA131075:ERA131078 FAW131075:FAW131078 FKS131075:FKS131078 FUO131075:FUO131078 GEK131075:GEK131078 GOG131075:GOG131078 GYC131075:GYC131078 HHY131075:HHY131078 HRU131075:HRU131078 IBQ131075:IBQ131078 ILM131075:ILM131078 IVI131075:IVI131078 JFE131075:JFE131078 JPA131075:JPA131078 JYW131075:JYW131078 KIS131075:KIS131078 KSO131075:KSO131078 LCK131075:LCK131078 LMG131075:LMG131078 LWC131075:LWC131078 MFY131075:MFY131078 MPU131075:MPU131078 MZQ131075:MZQ131078 NJM131075:NJM131078 NTI131075:NTI131078 ODE131075:ODE131078 ONA131075:ONA131078 OWW131075:OWW131078 PGS131075:PGS131078 PQO131075:PQO131078 QAK131075:QAK131078 QKG131075:QKG131078 QUC131075:QUC131078 RDY131075:RDY131078 RNU131075:RNU131078 RXQ131075:RXQ131078 SHM131075:SHM131078 SRI131075:SRI131078 TBE131075:TBE131078 TLA131075:TLA131078 TUW131075:TUW131078 UES131075:UES131078 UOO131075:UOO131078 UYK131075:UYK131078 VIG131075:VIG131078 VSC131075:VSC131078 WBY131075:WBY131078 WLU131075:WLU131078 WVQ131075:WVQ131078 I196611:I196614 JE196611:JE196614 TA196611:TA196614 ACW196611:ACW196614 AMS196611:AMS196614 AWO196611:AWO196614 BGK196611:BGK196614 BQG196611:BQG196614 CAC196611:CAC196614 CJY196611:CJY196614 CTU196611:CTU196614 DDQ196611:DDQ196614 DNM196611:DNM196614 DXI196611:DXI196614 EHE196611:EHE196614 ERA196611:ERA196614 FAW196611:FAW196614 FKS196611:FKS196614 FUO196611:FUO196614 GEK196611:GEK196614 GOG196611:GOG196614 GYC196611:GYC196614 HHY196611:HHY196614 HRU196611:HRU196614 IBQ196611:IBQ196614 ILM196611:ILM196614 IVI196611:IVI196614 JFE196611:JFE196614 JPA196611:JPA196614 JYW196611:JYW196614 KIS196611:KIS196614 KSO196611:KSO196614 LCK196611:LCK196614 LMG196611:LMG196614 LWC196611:LWC196614 MFY196611:MFY196614 MPU196611:MPU196614 MZQ196611:MZQ196614 NJM196611:NJM196614 NTI196611:NTI196614 ODE196611:ODE196614 ONA196611:ONA196614 OWW196611:OWW196614 PGS196611:PGS196614 PQO196611:PQO196614 QAK196611:QAK196614 QKG196611:QKG196614 QUC196611:QUC196614 RDY196611:RDY196614 RNU196611:RNU196614 RXQ196611:RXQ196614 SHM196611:SHM196614 SRI196611:SRI196614 TBE196611:TBE196614 TLA196611:TLA196614 TUW196611:TUW196614 UES196611:UES196614 UOO196611:UOO196614 UYK196611:UYK196614 VIG196611:VIG196614 VSC196611:VSC196614 WBY196611:WBY196614 WLU196611:WLU196614 WVQ196611:WVQ196614 I262147:I262150 JE262147:JE262150 TA262147:TA262150 ACW262147:ACW262150 AMS262147:AMS262150 AWO262147:AWO262150 BGK262147:BGK262150 BQG262147:BQG262150 CAC262147:CAC262150 CJY262147:CJY262150 CTU262147:CTU262150 DDQ262147:DDQ262150 DNM262147:DNM262150 DXI262147:DXI262150 EHE262147:EHE262150 ERA262147:ERA262150 FAW262147:FAW262150 FKS262147:FKS262150 FUO262147:FUO262150 GEK262147:GEK262150 GOG262147:GOG262150 GYC262147:GYC262150 HHY262147:HHY262150 HRU262147:HRU262150 IBQ262147:IBQ262150 ILM262147:ILM262150 IVI262147:IVI262150 JFE262147:JFE262150 JPA262147:JPA262150 JYW262147:JYW262150 KIS262147:KIS262150 KSO262147:KSO262150 LCK262147:LCK262150 LMG262147:LMG262150 LWC262147:LWC262150 MFY262147:MFY262150 MPU262147:MPU262150 MZQ262147:MZQ262150 NJM262147:NJM262150 NTI262147:NTI262150 ODE262147:ODE262150 ONA262147:ONA262150 OWW262147:OWW262150 PGS262147:PGS262150 PQO262147:PQO262150 QAK262147:QAK262150 QKG262147:QKG262150 QUC262147:QUC262150 RDY262147:RDY262150 RNU262147:RNU262150 RXQ262147:RXQ262150 SHM262147:SHM262150 SRI262147:SRI262150 TBE262147:TBE262150 TLA262147:TLA262150 TUW262147:TUW262150 UES262147:UES262150 UOO262147:UOO262150 UYK262147:UYK262150 VIG262147:VIG262150 VSC262147:VSC262150 WBY262147:WBY262150 WLU262147:WLU262150 WVQ262147:WVQ262150 I327683:I327686 JE327683:JE327686 TA327683:TA327686 ACW327683:ACW327686 AMS327683:AMS327686 AWO327683:AWO327686 BGK327683:BGK327686 BQG327683:BQG327686 CAC327683:CAC327686 CJY327683:CJY327686 CTU327683:CTU327686 DDQ327683:DDQ327686 DNM327683:DNM327686 DXI327683:DXI327686 EHE327683:EHE327686 ERA327683:ERA327686 FAW327683:FAW327686 FKS327683:FKS327686 FUO327683:FUO327686 GEK327683:GEK327686 GOG327683:GOG327686 GYC327683:GYC327686 HHY327683:HHY327686 HRU327683:HRU327686 IBQ327683:IBQ327686 ILM327683:ILM327686 IVI327683:IVI327686 JFE327683:JFE327686 JPA327683:JPA327686 JYW327683:JYW327686 KIS327683:KIS327686 KSO327683:KSO327686 LCK327683:LCK327686 LMG327683:LMG327686 LWC327683:LWC327686 MFY327683:MFY327686 MPU327683:MPU327686 MZQ327683:MZQ327686 NJM327683:NJM327686 NTI327683:NTI327686 ODE327683:ODE327686 ONA327683:ONA327686 OWW327683:OWW327686 PGS327683:PGS327686 PQO327683:PQO327686 QAK327683:QAK327686 QKG327683:QKG327686 QUC327683:QUC327686 RDY327683:RDY327686 RNU327683:RNU327686 RXQ327683:RXQ327686 SHM327683:SHM327686 SRI327683:SRI327686 TBE327683:TBE327686 TLA327683:TLA327686 TUW327683:TUW327686 UES327683:UES327686 UOO327683:UOO327686 UYK327683:UYK327686 VIG327683:VIG327686 VSC327683:VSC327686 WBY327683:WBY327686 WLU327683:WLU327686 WVQ327683:WVQ327686 I393219:I393222 JE393219:JE393222 TA393219:TA393222 ACW393219:ACW393222 AMS393219:AMS393222 AWO393219:AWO393222 BGK393219:BGK393222 BQG393219:BQG393222 CAC393219:CAC393222 CJY393219:CJY393222 CTU393219:CTU393222 DDQ393219:DDQ393222 DNM393219:DNM393222 DXI393219:DXI393222 EHE393219:EHE393222 ERA393219:ERA393222 FAW393219:FAW393222 FKS393219:FKS393222 FUO393219:FUO393222 GEK393219:GEK393222 GOG393219:GOG393222 GYC393219:GYC393222 HHY393219:HHY393222 HRU393219:HRU393222 IBQ393219:IBQ393222 ILM393219:ILM393222 IVI393219:IVI393222 JFE393219:JFE393222 JPA393219:JPA393222 JYW393219:JYW393222 KIS393219:KIS393222 KSO393219:KSO393222 LCK393219:LCK393222 LMG393219:LMG393222 LWC393219:LWC393222 MFY393219:MFY393222 MPU393219:MPU393222 MZQ393219:MZQ393222 NJM393219:NJM393222 NTI393219:NTI393222 ODE393219:ODE393222 ONA393219:ONA393222 OWW393219:OWW393222 PGS393219:PGS393222 PQO393219:PQO393222 QAK393219:QAK393222 QKG393219:QKG393222 QUC393219:QUC393222 RDY393219:RDY393222 RNU393219:RNU393222 RXQ393219:RXQ393222 SHM393219:SHM393222 SRI393219:SRI393222 TBE393219:TBE393222 TLA393219:TLA393222 TUW393219:TUW393222 UES393219:UES393222 UOO393219:UOO393222 UYK393219:UYK393222 VIG393219:VIG393222 VSC393219:VSC393222 WBY393219:WBY393222 WLU393219:WLU393222 WVQ393219:WVQ393222 I458755:I458758 JE458755:JE458758 TA458755:TA458758 ACW458755:ACW458758 AMS458755:AMS458758 AWO458755:AWO458758 BGK458755:BGK458758 BQG458755:BQG458758 CAC458755:CAC458758 CJY458755:CJY458758 CTU458755:CTU458758 DDQ458755:DDQ458758 DNM458755:DNM458758 DXI458755:DXI458758 EHE458755:EHE458758 ERA458755:ERA458758 FAW458755:FAW458758 FKS458755:FKS458758 FUO458755:FUO458758 GEK458755:GEK458758 GOG458755:GOG458758 GYC458755:GYC458758 HHY458755:HHY458758 HRU458755:HRU458758 IBQ458755:IBQ458758 ILM458755:ILM458758 IVI458755:IVI458758 JFE458755:JFE458758 JPA458755:JPA458758 JYW458755:JYW458758 KIS458755:KIS458758 KSO458755:KSO458758 LCK458755:LCK458758 LMG458755:LMG458758 LWC458755:LWC458758 MFY458755:MFY458758 MPU458755:MPU458758 MZQ458755:MZQ458758 NJM458755:NJM458758 NTI458755:NTI458758 ODE458755:ODE458758 ONA458755:ONA458758 OWW458755:OWW458758 PGS458755:PGS458758 PQO458755:PQO458758 QAK458755:QAK458758 QKG458755:QKG458758 QUC458755:QUC458758 RDY458755:RDY458758 RNU458755:RNU458758 RXQ458755:RXQ458758 SHM458755:SHM458758 SRI458755:SRI458758 TBE458755:TBE458758 TLA458755:TLA458758 TUW458755:TUW458758 UES458755:UES458758 UOO458755:UOO458758 UYK458755:UYK458758 VIG458755:VIG458758 VSC458755:VSC458758 WBY458755:WBY458758 WLU458755:WLU458758 WVQ458755:WVQ458758 I524291:I524294 JE524291:JE524294 TA524291:TA524294 ACW524291:ACW524294 AMS524291:AMS524294 AWO524291:AWO524294 BGK524291:BGK524294 BQG524291:BQG524294 CAC524291:CAC524294 CJY524291:CJY524294 CTU524291:CTU524294 DDQ524291:DDQ524294 DNM524291:DNM524294 DXI524291:DXI524294 EHE524291:EHE524294 ERA524291:ERA524294 FAW524291:FAW524294 FKS524291:FKS524294 FUO524291:FUO524294 GEK524291:GEK524294 GOG524291:GOG524294 GYC524291:GYC524294 HHY524291:HHY524294 HRU524291:HRU524294 IBQ524291:IBQ524294 ILM524291:ILM524294 IVI524291:IVI524294 JFE524291:JFE524294 JPA524291:JPA524294 JYW524291:JYW524294 KIS524291:KIS524294 KSO524291:KSO524294 LCK524291:LCK524294 LMG524291:LMG524294 LWC524291:LWC524294 MFY524291:MFY524294 MPU524291:MPU524294 MZQ524291:MZQ524294 NJM524291:NJM524294 NTI524291:NTI524294 ODE524291:ODE524294 ONA524291:ONA524294 OWW524291:OWW524294 PGS524291:PGS524294 PQO524291:PQO524294 QAK524291:QAK524294 QKG524291:QKG524294 QUC524291:QUC524294 RDY524291:RDY524294 RNU524291:RNU524294 RXQ524291:RXQ524294 SHM524291:SHM524294 SRI524291:SRI524294 TBE524291:TBE524294 TLA524291:TLA524294 TUW524291:TUW524294 UES524291:UES524294 UOO524291:UOO524294 UYK524291:UYK524294 VIG524291:VIG524294 VSC524291:VSC524294 WBY524291:WBY524294 WLU524291:WLU524294 WVQ524291:WVQ524294 I589827:I589830 JE589827:JE589830 TA589827:TA589830 ACW589827:ACW589830 AMS589827:AMS589830 AWO589827:AWO589830 BGK589827:BGK589830 BQG589827:BQG589830 CAC589827:CAC589830 CJY589827:CJY589830 CTU589827:CTU589830 DDQ589827:DDQ589830 DNM589827:DNM589830 DXI589827:DXI589830 EHE589827:EHE589830 ERA589827:ERA589830 FAW589827:FAW589830 FKS589827:FKS589830 FUO589827:FUO589830 GEK589827:GEK589830 GOG589827:GOG589830 GYC589827:GYC589830 HHY589827:HHY589830 HRU589827:HRU589830 IBQ589827:IBQ589830 ILM589827:ILM589830 IVI589827:IVI589830 JFE589827:JFE589830 JPA589827:JPA589830 JYW589827:JYW589830 KIS589827:KIS589830 KSO589827:KSO589830 LCK589827:LCK589830 LMG589827:LMG589830 LWC589827:LWC589830 MFY589827:MFY589830 MPU589827:MPU589830 MZQ589827:MZQ589830 NJM589827:NJM589830 NTI589827:NTI589830 ODE589827:ODE589830 ONA589827:ONA589830 OWW589827:OWW589830 PGS589827:PGS589830 PQO589827:PQO589830 QAK589827:QAK589830 QKG589827:QKG589830 QUC589827:QUC589830 RDY589827:RDY589830 RNU589827:RNU589830 RXQ589827:RXQ589830 SHM589827:SHM589830 SRI589827:SRI589830 TBE589827:TBE589830 TLA589827:TLA589830 TUW589827:TUW589830 UES589827:UES589830 UOO589827:UOO589830 UYK589827:UYK589830 VIG589827:VIG589830 VSC589827:VSC589830 WBY589827:WBY589830 WLU589827:WLU589830 WVQ589827:WVQ589830 I655363:I655366 JE655363:JE655366 TA655363:TA655366 ACW655363:ACW655366 AMS655363:AMS655366 AWO655363:AWO655366 BGK655363:BGK655366 BQG655363:BQG655366 CAC655363:CAC655366 CJY655363:CJY655366 CTU655363:CTU655366 DDQ655363:DDQ655366 DNM655363:DNM655366 DXI655363:DXI655366 EHE655363:EHE655366 ERA655363:ERA655366 FAW655363:FAW655366 FKS655363:FKS655366 FUO655363:FUO655366 GEK655363:GEK655366 GOG655363:GOG655366 GYC655363:GYC655366 HHY655363:HHY655366 HRU655363:HRU655366 IBQ655363:IBQ655366 ILM655363:ILM655366 IVI655363:IVI655366 JFE655363:JFE655366 JPA655363:JPA655366 JYW655363:JYW655366 KIS655363:KIS655366 KSO655363:KSO655366 LCK655363:LCK655366 LMG655363:LMG655366 LWC655363:LWC655366 MFY655363:MFY655366 MPU655363:MPU655366 MZQ655363:MZQ655366 NJM655363:NJM655366 NTI655363:NTI655366 ODE655363:ODE655366 ONA655363:ONA655366 OWW655363:OWW655366 PGS655363:PGS655366 PQO655363:PQO655366 QAK655363:QAK655366 QKG655363:QKG655366 QUC655363:QUC655366 RDY655363:RDY655366 RNU655363:RNU655366 RXQ655363:RXQ655366 SHM655363:SHM655366 SRI655363:SRI655366 TBE655363:TBE655366 TLA655363:TLA655366 TUW655363:TUW655366 UES655363:UES655366 UOO655363:UOO655366 UYK655363:UYK655366 VIG655363:VIG655366 VSC655363:VSC655366 WBY655363:WBY655366 WLU655363:WLU655366 WVQ655363:WVQ655366 I720899:I720902 JE720899:JE720902 TA720899:TA720902 ACW720899:ACW720902 AMS720899:AMS720902 AWO720899:AWO720902 BGK720899:BGK720902 BQG720899:BQG720902 CAC720899:CAC720902 CJY720899:CJY720902 CTU720899:CTU720902 DDQ720899:DDQ720902 DNM720899:DNM720902 DXI720899:DXI720902 EHE720899:EHE720902 ERA720899:ERA720902 FAW720899:FAW720902 FKS720899:FKS720902 FUO720899:FUO720902 GEK720899:GEK720902 GOG720899:GOG720902 GYC720899:GYC720902 HHY720899:HHY720902 HRU720899:HRU720902 IBQ720899:IBQ720902 ILM720899:ILM720902 IVI720899:IVI720902 JFE720899:JFE720902 JPA720899:JPA720902 JYW720899:JYW720902 KIS720899:KIS720902 KSO720899:KSO720902 LCK720899:LCK720902 LMG720899:LMG720902 LWC720899:LWC720902 MFY720899:MFY720902 MPU720899:MPU720902 MZQ720899:MZQ720902 NJM720899:NJM720902 NTI720899:NTI720902 ODE720899:ODE720902 ONA720899:ONA720902 OWW720899:OWW720902 PGS720899:PGS720902 PQO720899:PQO720902 QAK720899:QAK720902 QKG720899:QKG720902 QUC720899:QUC720902 RDY720899:RDY720902 RNU720899:RNU720902 RXQ720899:RXQ720902 SHM720899:SHM720902 SRI720899:SRI720902 TBE720899:TBE720902 TLA720899:TLA720902 TUW720899:TUW720902 UES720899:UES720902 UOO720899:UOO720902 UYK720899:UYK720902 VIG720899:VIG720902 VSC720899:VSC720902 WBY720899:WBY720902 WLU720899:WLU720902 WVQ720899:WVQ720902 I786435:I786438 JE786435:JE786438 TA786435:TA786438 ACW786435:ACW786438 AMS786435:AMS786438 AWO786435:AWO786438 BGK786435:BGK786438 BQG786435:BQG786438 CAC786435:CAC786438 CJY786435:CJY786438 CTU786435:CTU786438 DDQ786435:DDQ786438 DNM786435:DNM786438 DXI786435:DXI786438 EHE786435:EHE786438 ERA786435:ERA786438 FAW786435:FAW786438 FKS786435:FKS786438 FUO786435:FUO786438 GEK786435:GEK786438 GOG786435:GOG786438 GYC786435:GYC786438 HHY786435:HHY786438 HRU786435:HRU786438 IBQ786435:IBQ786438 ILM786435:ILM786438 IVI786435:IVI786438 JFE786435:JFE786438 JPA786435:JPA786438 JYW786435:JYW786438 KIS786435:KIS786438 KSO786435:KSO786438 LCK786435:LCK786438 LMG786435:LMG786438 LWC786435:LWC786438 MFY786435:MFY786438 MPU786435:MPU786438 MZQ786435:MZQ786438 NJM786435:NJM786438 NTI786435:NTI786438 ODE786435:ODE786438 ONA786435:ONA786438 OWW786435:OWW786438 PGS786435:PGS786438 PQO786435:PQO786438 QAK786435:QAK786438 QKG786435:QKG786438 QUC786435:QUC786438 RDY786435:RDY786438 RNU786435:RNU786438 RXQ786435:RXQ786438 SHM786435:SHM786438 SRI786435:SRI786438 TBE786435:TBE786438 TLA786435:TLA786438 TUW786435:TUW786438 UES786435:UES786438 UOO786435:UOO786438 UYK786435:UYK786438 VIG786435:VIG786438 VSC786435:VSC786438 WBY786435:WBY786438 WLU786435:WLU786438 WVQ786435:WVQ786438 I851971:I851974 JE851971:JE851974 TA851971:TA851974 ACW851971:ACW851974 AMS851971:AMS851974 AWO851971:AWO851974 BGK851971:BGK851974 BQG851971:BQG851974 CAC851971:CAC851974 CJY851971:CJY851974 CTU851971:CTU851974 DDQ851971:DDQ851974 DNM851971:DNM851974 DXI851971:DXI851974 EHE851971:EHE851974 ERA851971:ERA851974 FAW851971:FAW851974 FKS851971:FKS851974 FUO851971:FUO851974 GEK851971:GEK851974 GOG851971:GOG851974 GYC851971:GYC851974 HHY851971:HHY851974 HRU851971:HRU851974 IBQ851971:IBQ851974 ILM851971:ILM851974 IVI851971:IVI851974 JFE851971:JFE851974 JPA851971:JPA851974 JYW851971:JYW851974 KIS851971:KIS851974 KSO851971:KSO851974 LCK851971:LCK851974 LMG851971:LMG851974 LWC851971:LWC851974 MFY851971:MFY851974 MPU851971:MPU851974 MZQ851971:MZQ851974 NJM851971:NJM851974 NTI851971:NTI851974 ODE851971:ODE851974 ONA851971:ONA851974 OWW851971:OWW851974 PGS851971:PGS851974 PQO851971:PQO851974 QAK851971:QAK851974 QKG851971:QKG851974 QUC851971:QUC851974 RDY851971:RDY851974 RNU851971:RNU851974 RXQ851971:RXQ851974 SHM851971:SHM851974 SRI851971:SRI851974 TBE851971:TBE851974 TLA851971:TLA851974 TUW851971:TUW851974 UES851971:UES851974 UOO851971:UOO851974 UYK851971:UYK851974 VIG851971:VIG851974 VSC851971:VSC851974 WBY851971:WBY851974 WLU851971:WLU851974 WVQ851971:WVQ851974 I917507:I917510 JE917507:JE917510 TA917507:TA917510 ACW917507:ACW917510 AMS917507:AMS917510 AWO917507:AWO917510 BGK917507:BGK917510 BQG917507:BQG917510 CAC917507:CAC917510 CJY917507:CJY917510 CTU917507:CTU917510 DDQ917507:DDQ917510 DNM917507:DNM917510 DXI917507:DXI917510 EHE917507:EHE917510 ERA917507:ERA917510 FAW917507:FAW917510 FKS917507:FKS917510 FUO917507:FUO917510 GEK917507:GEK917510 GOG917507:GOG917510 GYC917507:GYC917510 HHY917507:HHY917510 HRU917507:HRU917510 IBQ917507:IBQ917510 ILM917507:ILM917510 IVI917507:IVI917510 JFE917507:JFE917510 JPA917507:JPA917510 JYW917507:JYW917510 KIS917507:KIS917510 KSO917507:KSO917510 LCK917507:LCK917510 LMG917507:LMG917510 LWC917507:LWC917510 MFY917507:MFY917510 MPU917507:MPU917510 MZQ917507:MZQ917510 NJM917507:NJM917510 NTI917507:NTI917510 ODE917507:ODE917510 ONA917507:ONA917510 OWW917507:OWW917510 PGS917507:PGS917510 PQO917507:PQO917510 QAK917507:QAK917510 QKG917507:QKG917510 QUC917507:QUC917510 RDY917507:RDY917510 RNU917507:RNU917510 RXQ917507:RXQ917510 SHM917507:SHM917510 SRI917507:SRI917510 TBE917507:TBE917510 TLA917507:TLA917510 TUW917507:TUW917510 UES917507:UES917510 UOO917507:UOO917510 UYK917507:UYK917510 VIG917507:VIG917510 VSC917507:VSC917510 WBY917507:WBY917510 WLU917507:WLU917510 WVQ917507:WVQ917510 I983043:I983046 JE983043:JE983046 TA983043:TA983046 ACW983043:ACW983046 AMS983043:AMS983046 AWO983043:AWO983046 BGK983043:BGK983046 BQG983043:BQG983046 CAC983043:CAC983046 CJY983043:CJY983046 CTU983043:CTU983046 DDQ983043:DDQ983046 DNM983043:DNM983046 DXI983043:DXI983046 EHE983043:EHE983046 ERA983043:ERA983046 FAW983043:FAW983046 FKS983043:FKS983046 FUO983043:FUO983046 GEK983043:GEK983046 GOG983043:GOG983046 GYC983043:GYC983046 HHY983043:HHY983046 HRU983043:HRU983046 IBQ983043:IBQ983046 ILM983043:ILM983046 IVI983043:IVI983046 JFE983043:JFE983046 JPA983043:JPA983046 JYW983043:JYW983046 KIS983043:KIS983046 KSO983043:KSO983046 LCK983043:LCK983046 LMG983043:LMG983046 LWC983043:LWC983046 MFY983043:MFY983046 MPU983043:MPU983046 MZQ983043:MZQ983046 NJM983043:NJM983046 NTI983043:NTI983046 ODE983043:ODE983046 ONA983043:ONA983046 OWW983043:OWW983046 PGS983043:PGS983046 PQO983043:PQO983046 QAK983043:QAK983046 QKG983043:QKG983046 QUC983043:QUC983046 RDY983043:RDY983046 RNU983043:RNU983046 RXQ983043:RXQ983046 SHM983043:SHM983046 SRI983043:SRI983046 TBE983043:TBE983046 TLA983043:TLA983046 TUW983043:TUW983046 UES983043:UES983046 UOO983043:UOO983046 UYK983043:UYK983046 VIG983043:VIG983046 VSC983043:VSC983046 WBY983043:WBY983046 WLU983043:WLU983046 WVQ983043:WVQ983046 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1916E80C101D489A1DC0477DF2417B" ma:contentTypeVersion="6" ma:contentTypeDescription="Create a new document." ma:contentTypeScope="" ma:versionID="2b47434d8c7e3fa75426919825573ad9">
  <xsd:schema xmlns:xsd="http://www.w3.org/2001/XMLSchema" xmlns:xs="http://www.w3.org/2001/XMLSchema" xmlns:p="http://schemas.microsoft.com/office/2006/metadata/properties" xmlns:ns1="http://schemas.microsoft.com/sharepoint/v3" targetNamespace="http://schemas.microsoft.com/office/2006/metadata/properties" ma:root="true" ma:fieldsID="7863de334d4dded6d7074ae2ea55912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D387D0-8D6F-420D-B888-14E79D7B7038}"/>
</file>

<file path=customXml/itemProps2.xml><?xml version="1.0" encoding="utf-8"?>
<ds:datastoreItem xmlns:ds="http://schemas.openxmlformats.org/officeDocument/2006/customXml" ds:itemID="{FCE31F98-C0ED-4CF7-9D4D-5C41E43C11A2}"/>
</file>

<file path=customXml/itemProps3.xml><?xml version="1.0" encoding="utf-8"?>
<ds:datastoreItem xmlns:ds="http://schemas.openxmlformats.org/officeDocument/2006/customXml" ds:itemID="{8C32AFDF-126B-4C0E-B22E-98C587D630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SURVEY SUMMARY</vt:lpstr>
      <vt:lpstr>DATA</vt:lpstr>
      <vt:lpstr>METRICS</vt:lpstr>
      <vt:lpstr>Abandoned_mines</vt:lpstr>
      <vt:lpstr>Alderson</vt:lpstr>
      <vt:lpstr>Algae_abundance</vt:lpstr>
      <vt:lpstr>Algae_color</vt:lpstr>
      <vt:lpstr>Algae_texture</vt:lpstr>
      <vt:lpstr>Algaecolor</vt:lpstr>
      <vt:lpstr>DATA!B</vt:lpstr>
      <vt:lpstr>Clear</vt:lpstr>
      <vt:lpstr>DATA!D</vt:lpstr>
      <vt:lpstr>DATA!E</vt:lpstr>
      <vt:lpstr>Foam</vt:lpstr>
      <vt:lpstr>DATA!G</vt:lpstr>
      <vt:lpstr>Habitat</vt:lpstr>
      <vt:lpstr>Habitat_R_L</vt:lpstr>
      <vt:lpstr>I</vt:lpstr>
      <vt:lpstr>Integrity</vt:lpstr>
      <vt:lpstr>DATA!K</vt:lpstr>
      <vt:lpstr>L</vt:lpstr>
      <vt:lpstr>Level</vt:lpstr>
      <vt:lpstr>DATA!M</vt:lpstr>
      <vt:lpstr>Macroinvertebrates</vt:lpstr>
      <vt:lpstr>DATA!N</vt:lpstr>
      <vt:lpstr>None</vt:lpstr>
      <vt:lpstr>DATA!O</vt:lpstr>
      <vt:lpstr>DATA!P</vt:lpstr>
      <vt:lpstr>Sediment_color</vt:lpstr>
      <vt:lpstr>Shade</vt:lpstr>
      <vt:lpstr>DATA!T</vt:lpstr>
      <vt:lpstr>DATA!V</vt:lpstr>
      <vt:lpstr>W</vt:lpstr>
      <vt:lpstr>Water_clarity</vt:lpstr>
      <vt:lpstr>Water_color</vt:lpstr>
      <vt:lpstr>Water_odor</vt:lpstr>
      <vt:lpstr>WV_Basins</vt:lpstr>
      <vt:lpstr>WV_Counties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 and Michelle</dc:creator>
  <cp:lastModifiedBy>tcraddock</cp:lastModifiedBy>
  <cp:lastPrinted>2011-08-29T16:31:21Z</cp:lastPrinted>
  <dcterms:created xsi:type="dcterms:W3CDTF">2009-12-06T16:45:47Z</dcterms:created>
  <dcterms:modified xsi:type="dcterms:W3CDTF">2012-08-17T15:43:36Z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0x010100CA1916E80C101D489A1DC0477DF2417B</vt:lpwstr>
  </property>
</Properties>
</file>